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01"/>
  <workbookPr defaultThemeVersion="166925"/>
  <mc:AlternateContent xmlns:mc="http://schemas.openxmlformats.org/markup-compatibility/2006">
    <mc:Choice Requires="x15">
      <x15ac:absPath xmlns:x15ac="http://schemas.microsoft.com/office/spreadsheetml/2010/11/ac" url="Q:\Zanardelli\APPALTI-BANDI-CENTRALIZZATE\CONVENZIONI SINTEL E MEPA\servizio Pulizie 2016-2020\PER-DA APPALTIAMO\schede prestazionali riviste\"/>
    </mc:Choice>
  </mc:AlternateContent>
  <xr:revisionPtr revIDLastSave="0" documentId="13_ncr:1_{EFDF6A24-6AD9-48EC-98A6-C08E50173B0D}" xr6:coauthVersionLast="46" xr6:coauthVersionMax="46" xr10:uidLastSave="{00000000-0000-0000-0000-000000000000}"/>
  <bookViews>
    <workbookView xWindow="-108" yWindow="-108" windowWidth="23256" windowHeight="12576" xr2:uid="{00000000-000D-0000-FFFF-FFFF00000000}"/>
  </bookViews>
  <sheets>
    <sheet name="Edolo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71" i="1" l="1"/>
  <c r="C71" i="1"/>
  <c r="C43" i="1"/>
  <c r="C32" i="1"/>
  <c r="C27" i="1"/>
  <c r="C26" i="1"/>
  <c r="C16" i="1"/>
  <c r="C17" i="1" s="1"/>
  <c r="D20" i="1"/>
  <c r="D63" i="1" l="1"/>
  <c r="D42" i="1"/>
  <c r="D41" i="1"/>
  <c r="D40" i="1"/>
  <c r="D17" i="1"/>
</calcChain>
</file>

<file path=xl/sharedStrings.xml><?xml version="1.0" encoding="utf-8"?>
<sst xmlns="http://schemas.openxmlformats.org/spreadsheetml/2006/main" count="93" uniqueCount="71">
  <si>
    <t xml:space="preserve">SCHEDA PRESTAZIONI SERVIZIO DI PULIZIA </t>
  </si>
  <si>
    <r>
      <rPr>
        <sz val="12"/>
        <rFont val="Arial"/>
        <family val="2"/>
      </rPr>
      <t>U.O. di</t>
    </r>
    <r>
      <rPr>
        <b/>
        <sz val="12"/>
        <rFont val="Arial"/>
        <family val="2"/>
      </rPr>
      <t xml:space="preserve"> Edolo</t>
    </r>
  </si>
  <si>
    <t>PERIODO ATTIVITA' SCOLASTICA  - settembre/giugno</t>
  </si>
  <si>
    <t>PRESTAZIONI GIORNALIERE</t>
  </si>
  <si>
    <t>Tipologia locali</t>
  </si>
  <si>
    <t>Laboratorio di acconc.</t>
  </si>
  <si>
    <t>Sala insegnanti/sala riunioni</t>
  </si>
  <si>
    <t>Uffici  n. 5</t>
  </si>
  <si>
    <t>Scale</t>
  </si>
  <si>
    <t>Corridoi+atri e disimpegni</t>
  </si>
  <si>
    <t>totale</t>
  </si>
  <si>
    <t>pulizia (con detergenti idonei consentiti dalle vigenti norme) delle scrivanie e dei banchi scolastici;</t>
  </si>
  <si>
    <t xml:space="preserve">spolveratura ad umido e disinfezione degli apparecchi telefonici e della relativa cornetta con idonei prodotti igienico-sanitari conformi alle vigenti normative; </t>
  </si>
  <si>
    <t>scopatura dei pavimenti delle officine, dei laboratori industriali e artigianali e spolvero attrezzature con preventiva accurata asportazione di tutti i residui rimasti sulle superfici scopabili e spolverabili;</t>
  </si>
  <si>
    <t>Lab./officina  di elettronica</t>
  </si>
  <si>
    <t>Lab./officina  di motori</t>
  </si>
  <si>
    <t>Laboratorio di macc. Ut.</t>
  </si>
  <si>
    <t>Laboratorio di diagnosi</t>
  </si>
  <si>
    <t>lavaggio di scale d’accesso e/o pianerottoli esterni;</t>
  </si>
  <si>
    <t>PRESTAZIONI SETTIMANALI</t>
  </si>
  <si>
    <t>Disincrostazione-decalcificazione dei depositi inorganici dai gruppi igienici</t>
  </si>
  <si>
    <t>numero servizi igienici</t>
  </si>
  <si>
    <t>Pulizia dei servizi igienici e dei relativi antiservizi (riguardante i pavimenti, le pareti piastrellate, i lavabi, le rubinetterie, gli apparecchi igienici) e loro disinfezione mediante l'impiego di idonei prodotti con asportazione dello sporco di qualunque natura dalle superfici verticali.</t>
  </si>
  <si>
    <t>Pulizia di: vialetti antistanti la Sede, cortili, terrazzi, scale, scivoli e rampe di accesso al Centro (carte, lattine, bottiglie, foglie, mozziconi, ecc.).</t>
  </si>
  <si>
    <t>Eliminazione di impronte su porte e vetrate (a richiesta)</t>
  </si>
  <si>
    <t>PRESTAZIONI MENSILI</t>
  </si>
  <si>
    <t>scopatura ad umido pavimenti e spolvero arredi nei magazzini, ripostigli, archivi;</t>
  </si>
  <si>
    <t>lavaggio di tutte le vetrate e relativi pannelli di supporto (portineria, accettazione, guardiole, ecc.).</t>
  </si>
  <si>
    <t>Piano Terra</t>
  </si>
  <si>
    <t>Piano Primo</t>
  </si>
  <si>
    <t>Piano Secondo</t>
  </si>
  <si>
    <t>TOT</t>
  </si>
  <si>
    <t>PRESTAZIONI QUADRIMESTRALI</t>
  </si>
  <si>
    <t>lavaggio, sanificazione e lucidatura dei pavimenti di tutte le aule, sale, aula magna, uffici, laboratori, saloni per conferenze, congressi e proiezioni (audio-visive), corridoi, atri, servizi, antiservizi, ascensore e scale;</t>
  </si>
  <si>
    <t>spolveratura ad umido di tutte le porte, le balaustre ed infissi, disinfezione e lucidatura (con idonei prodotti igienico-sanitari consentiti) delle relative maniglie;</t>
  </si>
  <si>
    <t>lavaggio di tutti i davanzali e di tutti i vetri interni ed esterni delle finestre e dei relativi telai su tutte le facciate;</t>
  </si>
  <si>
    <t>lavaggio delle scale antincendio e/o emergenza;</t>
  </si>
  <si>
    <t>spolveratura e lavaggio degli elementi radianti e climatizzanti.</t>
  </si>
  <si>
    <t>PRESTAZIONI SEMESTRALI</t>
  </si>
  <si>
    <t>pulizia generale approfondita di tutti gli spazi, superfici, degli infissi, degli arredi e delle attrezzature.</t>
  </si>
  <si>
    <t>pulizia approfondita di tutti i pavimenti mediante detergente disinfettante con l’ausilio di  monospazzola;</t>
  </si>
  <si>
    <t>pulizia approfondita dei servizi igienici e dei relativi antiservizi;</t>
  </si>
  <si>
    <t xml:space="preserve">spolveratura, pulizia e disinfezione degli apparecchi telefonici e della relativa cornetta con idonei prodotti igienico-sanitari consentiti; </t>
  </si>
  <si>
    <t>lavaggio tapparelle e tende veneziane (esterno ed interno);</t>
  </si>
  <si>
    <t>Scopatura centrale termica, centrale elettrica, vano ascensore;</t>
  </si>
  <si>
    <t>lavaggio pavimenti e spolvero arredi nei magazzini, ripostigli, archivi, centrale termica, centrale elettrica, vano ascensore;</t>
  </si>
  <si>
    <t>lavaggio vetrate laboratori;</t>
  </si>
  <si>
    <t>PERIODO INATTIVITA' SCOLASTICA  - luglio/agosto</t>
  </si>
  <si>
    <t xml:space="preserve">Scale </t>
  </si>
  <si>
    <t xml:space="preserve">Corridoi </t>
  </si>
  <si>
    <t>Laboratorio grafico</t>
  </si>
  <si>
    <t>Infermeria</t>
  </si>
  <si>
    <t>Palestra</t>
  </si>
  <si>
    <t>Aula Magna</t>
  </si>
  <si>
    <t>scrivanie n.</t>
  </si>
  <si>
    <t>banchi scolastici n.</t>
  </si>
  <si>
    <t>Uffici - 5 aule - Lab. Grafico - Lab. Informatica- Aula Magna-Aula Docenti</t>
  </si>
  <si>
    <t>Uffici  n. 4</t>
  </si>
  <si>
    <t>scopatura ad umido e lavaggio (con riassetto di tutti i locali) dei pavimenti delle aule,  laboratori, spogliatoi, uffici, sale, saloni per conferenze, congressi e proiezioni (audio-visive), scale, ascensori, corridoi, pianerottoli, ecc.;</t>
  </si>
  <si>
    <t>Svuotamento cestini; La raccolta ed il trasporto, in luogo appositamente predisposto, di tutti i sacchi contenenti carta da cestino ed ogni altro materiale di rifiuto;</t>
  </si>
  <si>
    <t xml:space="preserve">
Scopatura ad umido e lavaggio dei servizi igienici e dei relativi antiservizi riguardo a: pavimenti, pareti piastrellate, lavabi, tazze, docce, rubinetterie, specchi, accessori igienici, ecc., mediante l'impiego di idonei prodotti con asportazione dello sporco di qualunque natura e su tutte le superfici; Pulizia dei servizi igienici e dei relativi antiservizi (riguardante i pavimenti, le pareti piastrellate, i lavabi, le rubinetterie, gli apparecchi igienici) e loro disinfezione mediante l'impiego di idonei prodotti con asportazione dello sporco di qualunque natura dalle superfici verticali. Disincrostazione-decalcificazione dei depositi inorganici dai gruppi igienici
</t>
  </si>
  <si>
    <t>Scopatura e Aspirazione Tappeti</t>
  </si>
  <si>
    <t>n.</t>
  </si>
  <si>
    <t>scopatura delle scale antincendio e/o emergenza;</t>
  </si>
  <si>
    <t>spolveratura e lavaggio degli apparecchi illuminanti, degli elementi radianti e climatizzanti;</t>
  </si>
  <si>
    <t>mq</t>
  </si>
  <si>
    <t>Aule</t>
  </si>
  <si>
    <t>Laboratorio di informatica</t>
  </si>
  <si>
    <t>N. apparecchi</t>
  </si>
  <si>
    <t>servizi igienici</t>
  </si>
  <si>
    <t>scopatura ad umido (con riassetto di tutti i locali) e lavaggio dei pavimenti delle aule, uffici, sale, saloni per conferenze, congressi e proiezioni (audio-visive), scale, ascensori, corridoi, pianerottoli, ecc.;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</si>
</sst>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10"/>
      <name val="(Tipo di carattere testo asiati"/>
    </font>
    <font>
      <sz val="11"/>
      <name val="Arial Narrow"/>
      <family val="2"/>
    </font>
    <font>
      <sz val="9"/>
      <color theme="1"/>
      <name val="Calibri"/>
      <family val="2"/>
      <scheme val="minor"/>
    </font>
    <font>
      <b/>
      <sz val="9"/>
      <name val="(Tipo di carattere testo asiati"/>
    </font>
    <font>
      <b/>
      <sz val="9"/>
      <name val="Arial"/>
      <family val="2"/>
    </font>
    <font>
      <sz val="9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51"/>
        <bgColor indexed="64"/>
      </patternFill>
    </fill>
    <fill>
      <patternFill patternType="solid">
        <fgColor rgb="FF92D050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3">
    <xf numFmtId="0" fontId="0" fillId="0" borderId="0" xfId="0"/>
    <xf numFmtId="0" fontId="2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1" fillId="0" borderId="0" xfId="1"/>
    <xf numFmtId="9" fontId="1" fillId="0" borderId="0" xfId="1" applyNumberFormat="1"/>
    <xf numFmtId="0" fontId="6" fillId="0" borderId="5" xfId="0" applyFont="1" applyBorder="1" applyAlignment="1">
      <alignment wrapText="1"/>
    </xf>
    <xf numFmtId="0" fontId="0" fillId="0" borderId="5" xfId="0" applyBorder="1" applyAlignment="1">
      <alignment horizontal="center"/>
    </xf>
    <xf numFmtId="0" fontId="6" fillId="0" borderId="5" xfId="0" applyFont="1" applyBorder="1" applyAlignment="1">
      <alignment horizontal="right" wrapText="1"/>
    </xf>
    <xf numFmtId="0" fontId="5" fillId="0" borderId="5" xfId="0" applyFont="1" applyBorder="1" applyAlignment="1">
      <alignment horizontal="justify" vertical="top" wrapText="1"/>
    </xf>
    <xf numFmtId="0" fontId="6" fillId="0" borderId="0" xfId="0" applyFont="1" applyAlignment="1">
      <alignment wrapText="1"/>
    </xf>
    <xf numFmtId="0" fontId="5" fillId="0" borderId="5" xfId="0" applyFont="1" applyBorder="1" applyAlignment="1">
      <alignment wrapText="1"/>
    </xf>
    <xf numFmtId="0" fontId="5" fillId="0" borderId="5" xfId="0" applyFont="1" applyBorder="1" applyAlignment="1">
      <alignment horizontal="justify"/>
    </xf>
    <xf numFmtId="0" fontId="6" fillId="0" borderId="9" xfId="0" applyFont="1" applyBorder="1" applyAlignment="1">
      <alignment wrapText="1"/>
    </xf>
    <xf numFmtId="0" fontId="0" fillId="0" borderId="9" xfId="0" applyBorder="1" applyAlignment="1">
      <alignment horizontal="center"/>
    </xf>
    <xf numFmtId="0" fontId="0" fillId="0" borderId="9" xfId="0" applyBorder="1"/>
    <xf numFmtId="0" fontId="4" fillId="2" borderId="5" xfId="0" applyFont="1" applyFill="1" applyBorder="1" applyAlignment="1">
      <alignment vertical="top" wrapText="1"/>
    </xf>
    <xf numFmtId="0" fontId="1" fillId="0" borderId="5" xfId="0" applyFont="1" applyBorder="1"/>
    <xf numFmtId="0" fontId="8" fillId="0" borderId="5" xfId="0" applyFont="1" applyBorder="1" applyAlignment="1">
      <alignment horizontal="right" wrapText="1"/>
    </xf>
    <xf numFmtId="0" fontId="5" fillId="0" borderId="0" xfId="0" applyFont="1" applyAlignment="1">
      <alignment horizontal="justify" vertical="top"/>
    </xf>
    <xf numFmtId="0" fontId="0" fillId="0" borderId="5" xfId="0" applyBorder="1" applyAlignment="1">
      <alignment horizontal="center" wrapText="1"/>
    </xf>
    <xf numFmtId="0" fontId="9" fillId="0" borderId="5" xfId="0" applyFont="1" applyBorder="1" applyAlignment="1">
      <alignment wrapText="1"/>
    </xf>
    <xf numFmtId="0" fontId="0" fillId="0" borderId="11" xfId="0" applyBorder="1"/>
    <xf numFmtId="0" fontId="6" fillId="0" borderId="5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justify" vertical="center"/>
    </xf>
    <xf numFmtId="0" fontId="5" fillId="0" borderId="5" xfId="0" applyFont="1" applyBorder="1" applyAlignment="1">
      <alignment horizontal="left" vertical="center"/>
    </xf>
    <xf numFmtId="0" fontId="0" fillId="0" borderId="5" xfId="0" applyFill="1" applyBorder="1" applyAlignment="1">
      <alignment horizontal="center"/>
    </xf>
    <xf numFmtId="49" fontId="6" fillId="0" borderId="5" xfId="0" applyNumberFormat="1" applyFont="1" applyFill="1" applyBorder="1" applyAlignment="1">
      <alignment vertical="center" wrapText="1"/>
    </xf>
    <xf numFmtId="0" fontId="6" fillId="0" borderId="5" xfId="0" applyFont="1" applyFill="1" applyBorder="1" applyAlignment="1">
      <alignment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0" fontId="0" fillId="0" borderId="13" xfId="0" applyFill="1" applyBorder="1" applyAlignment="1">
      <alignment horizontal="center"/>
    </xf>
    <xf numFmtId="0" fontId="2" fillId="0" borderId="0" xfId="1" applyFont="1" applyAlignment="1">
      <alignment horizontal="left" vertical="center" wrapText="1"/>
    </xf>
    <xf numFmtId="0" fontId="2" fillId="0" borderId="0" xfId="0" applyFont="1" applyAlignment="1">
      <alignment horizontal="left"/>
    </xf>
    <xf numFmtId="0" fontId="5" fillId="0" borderId="6" xfId="0" applyFont="1" applyBorder="1" applyAlignment="1">
      <alignment horizontal="left" vertical="top" wrapText="1"/>
    </xf>
    <xf numFmtId="0" fontId="5" fillId="0" borderId="7" xfId="0" applyFont="1" applyBorder="1" applyAlignment="1">
      <alignment horizontal="left" vertical="top" wrapText="1"/>
    </xf>
    <xf numFmtId="0" fontId="5" fillId="0" borderId="8" xfId="0" applyFont="1" applyBorder="1" applyAlignment="1">
      <alignment horizontal="left" vertical="top" wrapText="1"/>
    </xf>
    <xf numFmtId="0" fontId="5" fillId="0" borderId="9" xfId="0" applyFont="1" applyBorder="1" applyAlignment="1">
      <alignment horizontal="left" vertical="top" wrapText="1"/>
    </xf>
    <xf numFmtId="0" fontId="5" fillId="0" borderId="10" xfId="0" applyFont="1" applyBorder="1" applyAlignment="1">
      <alignment horizontal="left" vertical="top" wrapText="1"/>
    </xf>
    <xf numFmtId="0" fontId="5" fillId="0" borderId="11" xfId="0" applyFont="1" applyBorder="1" applyAlignment="1">
      <alignment horizontal="left" vertical="top" wrapText="1"/>
    </xf>
    <xf numFmtId="0" fontId="0" fillId="0" borderId="5" xfId="0" applyBorder="1" applyAlignment="1"/>
    <xf numFmtId="0" fontId="0" fillId="0" borderId="5" xfId="0" applyBorder="1" applyAlignment="1">
      <alignment horizontal="center" vertical="top"/>
    </xf>
    <xf numFmtId="0" fontId="5" fillId="0" borderId="5" xfId="0" applyFont="1" applyBorder="1" applyAlignment="1">
      <alignment horizontal="justify" vertical="top"/>
    </xf>
    <xf numFmtId="0" fontId="5" fillId="0" borderId="14" xfId="0" applyFont="1" applyBorder="1" applyAlignment="1">
      <alignment horizontal="left" vertical="top" wrapText="1"/>
    </xf>
    <xf numFmtId="0" fontId="5" fillId="0" borderId="15" xfId="0" applyFont="1" applyBorder="1" applyAlignment="1">
      <alignment horizontal="left" vertical="top" wrapText="1"/>
    </xf>
    <xf numFmtId="2" fontId="8" fillId="0" borderId="5" xfId="0" applyNumberFormat="1" applyFont="1" applyBorder="1" applyAlignment="1">
      <alignment horizontal="right" wrapText="1"/>
    </xf>
    <xf numFmtId="0" fontId="5" fillId="0" borderId="13" xfId="0" applyFont="1" applyBorder="1" applyAlignment="1">
      <alignment horizontal="left" vertical="top" wrapText="1"/>
    </xf>
    <xf numFmtId="0" fontId="0" fillId="0" borderId="0" xfId="0" applyAlignment="1">
      <alignment horizontal="left" vertical="center"/>
    </xf>
    <xf numFmtId="0" fontId="4" fillId="2" borderId="4" xfId="0" applyFont="1" applyFill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7" fillId="0" borderId="5" xfId="0" applyFont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0" borderId="5" xfId="0" applyFont="1" applyBorder="1" applyAlignment="1">
      <alignment horizontal="center" vertical="center" wrapText="1"/>
    </xf>
    <xf numFmtId="0" fontId="0" fillId="0" borderId="5" xfId="0" applyBorder="1"/>
    <xf numFmtId="0" fontId="2" fillId="3" borderId="1" xfId="0" applyFont="1" applyFill="1" applyBorder="1" applyAlignment="1">
      <alignment horizontal="left" vertical="center"/>
    </xf>
    <xf numFmtId="0" fontId="0" fillId="3" borderId="2" xfId="0" applyFill="1" applyBorder="1" applyAlignment="1">
      <alignment horizontal="left" vertical="center"/>
    </xf>
    <xf numFmtId="0" fontId="0" fillId="3" borderId="3" xfId="0" applyFill="1" applyBorder="1" applyAlignment="1">
      <alignment horizontal="left" vertical="center"/>
    </xf>
    <xf numFmtId="0" fontId="7" fillId="3" borderId="5" xfId="0" applyFont="1" applyFill="1" applyBorder="1" applyAlignment="1">
      <alignment horizontal="left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4" fillId="2" borderId="16" xfId="0" applyFont="1" applyFill="1" applyBorder="1" applyAlignment="1">
      <alignment horizontal="left" vertical="center" wrapText="1"/>
    </xf>
    <xf numFmtId="0" fontId="7" fillId="0" borderId="11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center" vertical="center" wrapText="1"/>
    </xf>
    <xf numFmtId="0" fontId="2" fillId="3" borderId="17" xfId="0" applyFont="1" applyFill="1" applyBorder="1" applyAlignment="1">
      <alignment vertical="center"/>
    </xf>
    <xf numFmtId="0" fontId="0" fillId="0" borderId="5" xfId="0" applyBorder="1" applyAlignment="1">
      <alignment horizontal="right"/>
    </xf>
  </cellXfs>
  <cellStyles count="2">
    <cellStyle name="Normale" xfId="0" builtinId="0"/>
    <cellStyle name="Normale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F0"/>
  </sheetPr>
  <dimension ref="A1:G78"/>
  <sheetViews>
    <sheetView tabSelected="1" topLeftCell="A61" zoomScale="110" zoomScaleNormal="110" workbookViewId="0">
      <selection activeCell="C73" sqref="C73"/>
    </sheetView>
  </sheetViews>
  <sheetFormatPr defaultRowHeight="14.4"/>
  <cols>
    <col min="1" max="1" width="57.21875" customWidth="1"/>
    <col min="2" max="2" width="20" customWidth="1"/>
    <col min="3" max="3" width="16.77734375" customWidth="1"/>
    <col min="4" max="4" width="17" customWidth="1"/>
  </cols>
  <sheetData>
    <row r="1" spans="1:7" ht="35.1" customHeight="1">
      <c r="A1" s="31" t="s">
        <v>0</v>
      </c>
      <c r="B1" s="31"/>
      <c r="C1" s="31"/>
      <c r="D1" s="31"/>
      <c r="E1" s="1"/>
    </row>
    <row r="2" spans="1:7" ht="27.75" customHeight="1">
      <c r="A2" s="32" t="s">
        <v>1</v>
      </c>
      <c r="B2" s="32"/>
      <c r="C2" s="32"/>
      <c r="D2" s="32"/>
    </row>
    <row r="3" spans="1:7" ht="13.5" customHeight="1" thickBot="1">
      <c r="D3" s="2"/>
    </row>
    <row r="4" spans="1:7" s="46" customFormat="1" ht="35.1" customHeight="1" thickBot="1">
      <c r="A4" s="53" t="s">
        <v>2</v>
      </c>
      <c r="B4" s="54"/>
      <c r="C4" s="54"/>
      <c r="D4" s="55"/>
    </row>
    <row r="5" spans="1:7" s="46" customFormat="1" ht="35.1" customHeight="1">
      <c r="A5" s="47" t="s">
        <v>3</v>
      </c>
      <c r="B5" s="48" t="s">
        <v>4</v>
      </c>
      <c r="C5" s="51" t="s">
        <v>65</v>
      </c>
      <c r="D5" s="51" t="s">
        <v>62</v>
      </c>
    </row>
    <row r="6" spans="1:7" ht="35.1" customHeight="1">
      <c r="A6" s="33" t="s">
        <v>58</v>
      </c>
      <c r="B6" s="5" t="s">
        <v>66</v>
      </c>
      <c r="C6" s="5">
        <v>243</v>
      </c>
      <c r="D6" s="6">
        <v>6</v>
      </c>
    </row>
    <row r="7" spans="1:7" ht="35.1" customHeight="1">
      <c r="A7" s="34"/>
      <c r="B7" s="5" t="s">
        <v>67</v>
      </c>
      <c r="C7" s="5">
        <v>95</v>
      </c>
      <c r="D7" s="6">
        <v>1</v>
      </c>
    </row>
    <row r="8" spans="1:7" ht="35.1" customHeight="1">
      <c r="A8" s="34"/>
      <c r="B8" s="5" t="s">
        <v>5</v>
      </c>
      <c r="C8" s="5">
        <v>51</v>
      </c>
      <c r="D8" s="6">
        <v>1</v>
      </c>
      <c r="F8" s="4"/>
      <c r="G8" s="3"/>
    </row>
    <row r="9" spans="1:7" ht="35.1" customHeight="1">
      <c r="A9" s="34"/>
      <c r="B9" s="5" t="s">
        <v>50</v>
      </c>
      <c r="C9" s="5">
        <v>66</v>
      </c>
      <c r="D9" s="6">
        <v>1</v>
      </c>
      <c r="F9" s="3"/>
      <c r="G9" s="3"/>
    </row>
    <row r="10" spans="1:7" ht="35.1" customHeight="1">
      <c r="A10" s="34"/>
      <c r="B10" s="5" t="s">
        <v>6</v>
      </c>
      <c r="C10" s="5">
        <v>40</v>
      </c>
      <c r="D10" s="6">
        <v>1</v>
      </c>
    </row>
    <row r="11" spans="1:7" ht="35.1" customHeight="1">
      <c r="A11" s="34"/>
      <c r="B11" s="5" t="s">
        <v>7</v>
      </c>
      <c r="C11" s="5">
        <v>67</v>
      </c>
      <c r="D11" s="6">
        <v>5</v>
      </c>
    </row>
    <row r="12" spans="1:7" ht="35.1" customHeight="1">
      <c r="A12" s="34"/>
      <c r="B12" s="5" t="s">
        <v>51</v>
      </c>
      <c r="C12" s="5">
        <v>13</v>
      </c>
      <c r="D12" s="6">
        <v>1</v>
      </c>
    </row>
    <row r="13" spans="1:7" ht="35.1" customHeight="1">
      <c r="A13" s="34"/>
      <c r="B13" s="5" t="s">
        <v>53</v>
      </c>
      <c r="C13" s="5">
        <v>96</v>
      </c>
      <c r="D13" s="6">
        <v>1</v>
      </c>
    </row>
    <row r="14" spans="1:7" ht="35.1" customHeight="1">
      <c r="A14" s="34"/>
      <c r="B14" s="5" t="s">
        <v>52</v>
      </c>
      <c r="C14" s="5">
        <v>110</v>
      </c>
      <c r="D14" s="6">
        <v>1</v>
      </c>
    </row>
    <row r="15" spans="1:7" ht="35.1" customHeight="1">
      <c r="A15" s="34"/>
      <c r="B15" s="5" t="s">
        <v>8</v>
      </c>
      <c r="C15" s="5">
        <v>28.98</v>
      </c>
      <c r="D15" s="6"/>
    </row>
    <row r="16" spans="1:7" ht="35.1" customHeight="1">
      <c r="A16" s="34"/>
      <c r="B16" s="5" t="s">
        <v>9</v>
      </c>
      <c r="C16" s="5">
        <f>45+26+61+23.7+32.7+17+24+17.2</f>
        <v>246.59999999999997</v>
      </c>
      <c r="D16" s="6"/>
    </row>
    <row r="17" spans="1:4" ht="35.1" customHeight="1">
      <c r="A17" s="35"/>
      <c r="B17" s="7" t="s">
        <v>10</v>
      </c>
      <c r="C17" s="7">
        <f>SUM(C6:C16)</f>
        <v>1056.58</v>
      </c>
      <c r="D17" s="6">
        <f>SUM(D6:D16)</f>
        <v>18</v>
      </c>
    </row>
    <row r="18" spans="1:4" ht="35.1" customHeight="1">
      <c r="A18" s="36" t="s">
        <v>11</v>
      </c>
      <c r="B18" s="5" t="s">
        <v>54</v>
      </c>
      <c r="C18" s="5"/>
      <c r="D18" s="25">
        <v>20</v>
      </c>
    </row>
    <row r="19" spans="1:4" ht="35.1" customHeight="1">
      <c r="A19" s="37"/>
      <c r="B19" s="5" t="s">
        <v>55</v>
      </c>
      <c r="C19" s="5"/>
      <c r="D19" s="6">
        <v>170</v>
      </c>
    </row>
    <row r="20" spans="1:4" ht="35.1" customHeight="1">
      <c r="A20" s="38"/>
      <c r="B20" s="7" t="s">
        <v>10</v>
      </c>
      <c r="C20" s="5"/>
      <c r="D20" s="6">
        <f>SUM(D18:D19)</f>
        <v>190</v>
      </c>
    </row>
    <row r="21" spans="1:4" ht="41.4" customHeight="1">
      <c r="A21" s="8" t="s">
        <v>12</v>
      </c>
      <c r="B21" s="26" t="s">
        <v>68</v>
      </c>
      <c r="C21" s="26"/>
      <c r="D21" s="25">
        <v>9</v>
      </c>
    </row>
    <row r="22" spans="1:4" ht="35.1" customHeight="1">
      <c r="A22" s="36" t="s">
        <v>13</v>
      </c>
      <c r="B22" s="5" t="s">
        <v>14</v>
      </c>
      <c r="C22" s="39">
        <v>55</v>
      </c>
      <c r="D22" s="6"/>
    </row>
    <row r="23" spans="1:4" ht="35.1" customHeight="1">
      <c r="A23" s="37"/>
      <c r="B23" s="5" t="s">
        <v>15</v>
      </c>
      <c r="C23" s="39">
        <v>256</v>
      </c>
      <c r="D23" s="6"/>
    </row>
    <row r="24" spans="1:4" ht="35.1" customHeight="1">
      <c r="A24" s="37"/>
      <c r="B24" s="5" t="s">
        <v>16</v>
      </c>
      <c r="C24" s="39">
        <v>220</v>
      </c>
      <c r="D24" s="6"/>
    </row>
    <row r="25" spans="1:4" ht="35.1" customHeight="1">
      <c r="A25" s="37"/>
      <c r="B25" s="5" t="s">
        <v>17</v>
      </c>
      <c r="C25" s="39">
        <v>115</v>
      </c>
      <c r="D25" s="6"/>
    </row>
    <row r="26" spans="1:4" ht="35.1" customHeight="1">
      <c r="A26" s="38"/>
      <c r="B26" s="7" t="s">
        <v>10</v>
      </c>
      <c r="C26" s="5">
        <f>SUM(C22:C25)</f>
        <v>646</v>
      </c>
      <c r="D26" s="6"/>
    </row>
    <row r="27" spans="1:4">
      <c r="A27" s="8" t="s">
        <v>18</v>
      </c>
      <c r="B27" s="5"/>
      <c r="C27" s="39">
        <f>3.1*9+36.5</f>
        <v>64.400000000000006</v>
      </c>
      <c r="D27" s="6"/>
    </row>
    <row r="28" spans="1:4" ht="151.80000000000001">
      <c r="A28" s="8" t="s">
        <v>60</v>
      </c>
      <c r="B28" s="27" t="s">
        <v>69</v>
      </c>
      <c r="C28" s="27">
        <v>101</v>
      </c>
      <c r="D28" s="25">
        <v>15</v>
      </c>
    </row>
    <row r="29" spans="1:4" ht="41.4">
      <c r="A29" s="8" t="s">
        <v>59</v>
      </c>
      <c r="B29" s="5"/>
      <c r="C29" s="5"/>
      <c r="D29" s="6"/>
    </row>
    <row r="30" spans="1:4" ht="35.1" customHeight="1" thickBot="1">
      <c r="B30" s="9"/>
      <c r="C30" s="9"/>
      <c r="D30" s="2"/>
    </row>
    <row r="31" spans="1:4" ht="35.1" customHeight="1">
      <c r="A31" s="47" t="s">
        <v>19</v>
      </c>
      <c r="B31" s="49" t="s">
        <v>4</v>
      </c>
      <c r="C31" s="51" t="s">
        <v>65</v>
      </c>
      <c r="D31" s="51" t="s">
        <v>62</v>
      </c>
    </row>
    <row r="32" spans="1:4" ht="35.1" customHeight="1">
      <c r="A32" s="10" t="s">
        <v>20</v>
      </c>
      <c r="B32" s="28" t="s">
        <v>21</v>
      </c>
      <c r="C32" s="27">
        <f>2*(4.2+1.4+1.4+3)+16+14+11+6+17</f>
        <v>84</v>
      </c>
      <c r="D32" s="27">
        <v>15</v>
      </c>
    </row>
    <row r="33" spans="1:4" ht="55.2">
      <c r="A33" s="41" t="s">
        <v>22</v>
      </c>
      <c r="B33" s="5"/>
      <c r="C33" s="27">
        <v>101</v>
      </c>
      <c r="D33" s="40"/>
    </row>
    <row r="34" spans="1:4" ht="35.1" customHeight="1">
      <c r="A34" s="41" t="s">
        <v>23</v>
      </c>
      <c r="B34" s="5"/>
      <c r="C34" s="27">
        <v>64.400000000000006</v>
      </c>
      <c r="D34" s="6"/>
    </row>
    <row r="35" spans="1:4" ht="23.25" customHeight="1">
      <c r="A35" s="11" t="s">
        <v>24</v>
      </c>
      <c r="B35" s="12"/>
      <c r="C35" s="12"/>
      <c r="D35" s="13"/>
    </row>
    <row r="36" spans="1:4" ht="22.2" customHeight="1">
      <c r="A36" s="14"/>
      <c r="B36" s="12"/>
      <c r="C36" s="12"/>
      <c r="D36" s="13"/>
    </row>
    <row r="37" spans="1:4" ht="35.1" customHeight="1">
      <c r="A37" s="50" t="s">
        <v>25</v>
      </c>
      <c r="B37" s="49" t="s">
        <v>4</v>
      </c>
      <c r="C37" s="51" t="s">
        <v>65</v>
      </c>
      <c r="D37" s="51" t="s">
        <v>62</v>
      </c>
    </row>
    <row r="38" spans="1:4">
      <c r="A38" s="11" t="s">
        <v>63</v>
      </c>
      <c r="B38" s="5"/>
      <c r="C38" s="5"/>
      <c r="D38" s="6">
        <v>10</v>
      </c>
    </row>
    <row r="39" spans="1:4" ht="28.2">
      <c r="A39" s="11" t="s">
        <v>26</v>
      </c>
      <c r="B39" s="5"/>
      <c r="C39" s="5">
        <v>60</v>
      </c>
      <c r="D39" s="6"/>
    </row>
    <row r="40" spans="1:4" ht="14.4" customHeight="1">
      <c r="A40" s="42" t="s">
        <v>27</v>
      </c>
      <c r="B40" s="16" t="s">
        <v>28</v>
      </c>
      <c r="C40" s="5">
        <v>32</v>
      </c>
      <c r="D40" s="5">
        <f>18*(1.15*1.15)+9*(1.2*1.75)+2*(1.5*1.75)+1.2*1+2*(0.6*0.6)</f>
        <v>49.875</v>
      </c>
    </row>
    <row r="41" spans="1:4">
      <c r="A41" s="43"/>
      <c r="B41" s="11" t="s">
        <v>29</v>
      </c>
      <c r="C41" s="5">
        <v>20</v>
      </c>
      <c r="D41" s="5">
        <f>2*(1.35*1.75)+2*(1.4*1.75)+4*(1.5*1.75)+3*(1.2*1.75)+(0.7*1.75)+(1.2*1)+4*(1.35*1)+2*(1.8*1.75)+(0.9*1.75)</f>
        <v>42.125</v>
      </c>
    </row>
    <row r="42" spans="1:4">
      <c r="A42" s="43"/>
      <c r="B42" s="11" t="s">
        <v>30</v>
      </c>
      <c r="C42" s="5">
        <v>15</v>
      </c>
      <c r="D42" s="5">
        <f>2*(1.35*1.75)+1*(1.4*1.75)+2*(1.5*1.75)+2*(1.2*1.75)+(1.2*1)+4*(1.35*1)+2*(1.8*1.75)+(0.9*1.75)</f>
        <v>31.1</v>
      </c>
    </row>
    <row r="43" spans="1:4">
      <c r="A43" s="45"/>
      <c r="B43" s="17" t="s">
        <v>31</v>
      </c>
      <c r="C43" s="44">
        <f>SUM(C39:C42)</f>
        <v>127</v>
      </c>
      <c r="D43" s="6"/>
    </row>
    <row r="44" spans="1:4" ht="69.75" customHeight="1">
      <c r="A44" s="11" t="s">
        <v>22</v>
      </c>
      <c r="B44" s="5"/>
      <c r="C44" s="5">
        <v>101</v>
      </c>
      <c r="D44" s="6"/>
    </row>
    <row r="45" spans="1:4">
      <c r="A45" s="41" t="s">
        <v>61</v>
      </c>
      <c r="B45" s="28" t="s">
        <v>62</v>
      </c>
      <c r="C45" s="28"/>
      <c r="D45" s="25">
        <v>1</v>
      </c>
    </row>
    <row r="46" spans="1:4" ht="35.1" customHeight="1">
      <c r="A46" s="18"/>
      <c r="B46" s="29"/>
      <c r="C46" s="29"/>
      <c r="D46" s="30"/>
    </row>
    <row r="47" spans="1:4" ht="35.1" customHeight="1">
      <c r="A47" s="50" t="s">
        <v>32</v>
      </c>
      <c r="B47" s="49" t="s">
        <v>4</v>
      </c>
      <c r="C47" s="51" t="s">
        <v>65</v>
      </c>
      <c r="D47" s="51" t="s">
        <v>62</v>
      </c>
    </row>
    <row r="48" spans="1:4" ht="41.4">
      <c r="A48" s="23" t="s">
        <v>33</v>
      </c>
      <c r="B48" s="5"/>
      <c r="C48" s="5">
        <v>1600</v>
      </c>
      <c r="D48" s="6"/>
    </row>
    <row r="49" spans="1:4" ht="41.4">
      <c r="A49" s="23" t="s">
        <v>34</v>
      </c>
      <c r="B49" s="27"/>
      <c r="C49" s="27"/>
      <c r="D49" s="25">
        <v>66</v>
      </c>
    </row>
    <row r="50" spans="1:4" ht="28.2">
      <c r="A50" s="11" t="s">
        <v>35</v>
      </c>
      <c r="B50" s="22"/>
      <c r="C50" s="22"/>
      <c r="D50" s="25">
        <v>170</v>
      </c>
    </row>
    <row r="51" spans="1:4">
      <c r="A51" s="11" t="s">
        <v>36</v>
      </c>
      <c r="B51" s="5"/>
      <c r="C51" s="5"/>
      <c r="D51" s="6">
        <v>1</v>
      </c>
    </row>
    <row r="52" spans="1:4">
      <c r="A52" s="11" t="s">
        <v>37</v>
      </c>
      <c r="B52" s="5"/>
      <c r="C52" s="5"/>
      <c r="D52" s="6">
        <v>50</v>
      </c>
    </row>
    <row r="53" spans="1:4" ht="35.1" customHeight="1">
      <c r="B53" s="9"/>
      <c r="C53" s="9"/>
      <c r="D53" s="2"/>
    </row>
    <row r="54" spans="1:4" ht="35.1" customHeight="1">
      <c r="A54" s="15" t="s">
        <v>38</v>
      </c>
      <c r="B54" s="49" t="s">
        <v>4</v>
      </c>
      <c r="C54" s="51" t="s">
        <v>65</v>
      </c>
      <c r="D54" s="51" t="s">
        <v>62</v>
      </c>
    </row>
    <row r="55" spans="1:4" ht="28.2">
      <c r="A55" s="11" t="s">
        <v>39</v>
      </c>
      <c r="B55" s="5"/>
      <c r="C55" s="6">
        <v>857</v>
      </c>
      <c r="D55" s="6"/>
    </row>
    <row r="56" spans="1:4" ht="28.2">
      <c r="A56" s="11" t="s">
        <v>40</v>
      </c>
      <c r="B56" s="5"/>
      <c r="C56" s="6">
        <v>1600</v>
      </c>
      <c r="D56" s="6"/>
    </row>
    <row r="57" spans="1:4">
      <c r="A57" s="11" t="s">
        <v>41</v>
      </c>
      <c r="B57" s="5"/>
      <c r="C57" s="6">
        <v>101</v>
      </c>
      <c r="D57" s="6"/>
    </row>
    <row r="58" spans="1:4" ht="28.2">
      <c r="A58" s="11" t="s">
        <v>64</v>
      </c>
      <c r="B58" s="5"/>
      <c r="C58" s="5"/>
      <c r="D58" s="6">
        <v>153</v>
      </c>
    </row>
    <row r="59" spans="1:4" ht="28.2">
      <c r="A59" s="11" t="s">
        <v>42</v>
      </c>
      <c r="B59" s="5"/>
      <c r="C59" s="5"/>
      <c r="D59" s="6">
        <v>10</v>
      </c>
    </row>
    <row r="60" spans="1:4" ht="36.6">
      <c r="A60" s="24" t="s">
        <v>43</v>
      </c>
      <c r="B60" s="5" t="s">
        <v>56</v>
      </c>
      <c r="C60" s="5"/>
      <c r="D60" s="19"/>
    </row>
    <row r="61" spans="1:4">
      <c r="A61" s="11" t="s">
        <v>44</v>
      </c>
      <c r="B61" s="5"/>
      <c r="C61" s="5"/>
      <c r="D61" s="6"/>
    </row>
    <row r="62" spans="1:4" ht="28.2">
      <c r="A62" s="11" t="s">
        <v>45</v>
      </c>
      <c r="B62" s="5"/>
      <c r="C62" s="5"/>
      <c r="D62" s="6">
        <v>130</v>
      </c>
    </row>
    <row r="63" spans="1:4">
      <c r="A63" s="11" t="s">
        <v>46</v>
      </c>
      <c r="B63" s="5"/>
      <c r="C63" s="5"/>
      <c r="D63" s="6">
        <f>33+66</f>
        <v>99</v>
      </c>
    </row>
    <row r="64" spans="1:4" ht="35.1" customHeight="1">
      <c r="B64" s="9"/>
      <c r="C64" s="9"/>
      <c r="D64" s="2"/>
    </row>
    <row r="65" spans="1:4" ht="35.1" customHeight="1">
      <c r="A65" s="61" t="s">
        <v>47</v>
      </c>
      <c r="B65" s="56"/>
      <c r="C65" s="57"/>
      <c r="D65" s="57"/>
    </row>
    <row r="66" spans="1:4" s="46" customFormat="1" ht="35.1" customHeight="1">
      <c r="A66" s="58" t="s">
        <v>3</v>
      </c>
      <c r="B66" s="59" t="s">
        <v>4</v>
      </c>
      <c r="C66" s="60" t="s">
        <v>65</v>
      </c>
      <c r="D66" s="60" t="s">
        <v>62</v>
      </c>
    </row>
    <row r="67" spans="1:4" ht="14.4" customHeight="1">
      <c r="A67" s="36" t="s">
        <v>70</v>
      </c>
      <c r="B67" s="5" t="s">
        <v>57</v>
      </c>
      <c r="C67" s="62">
        <v>79</v>
      </c>
      <c r="D67" s="62">
        <v>79</v>
      </c>
    </row>
    <row r="68" spans="1:4">
      <c r="A68" s="37"/>
      <c r="B68" s="20" t="s">
        <v>48</v>
      </c>
      <c r="C68" s="62">
        <v>15</v>
      </c>
      <c r="D68" s="62">
        <v>15</v>
      </c>
    </row>
    <row r="69" spans="1:4">
      <c r="A69" s="37"/>
      <c r="B69" s="20" t="s">
        <v>49</v>
      </c>
      <c r="C69" s="62">
        <v>100</v>
      </c>
      <c r="D69" s="62"/>
    </row>
    <row r="70" spans="1:4">
      <c r="A70" s="38"/>
      <c r="B70" s="52" t="s">
        <v>69</v>
      </c>
      <c r="C70" s="62">
        <v>10</v>
      </c>
      <c r="D70" s="62">
        <v>2</v>
      </c>
    </row>
    <row r="71" spans="1:4" ht="35.1" customHeight="1">
      <c r="A71" s="21"/>
      <c r="B71" s="7" t="s">
        <v>10</v>
      </c>
      <c r="C71" s="5">
        <f>SUM(C67:C70)</f>
        <v>204</v>
      </c>
      <c r="D71" s="39">
        <f>SUM(D67:D70)</f>
        <v>96</v>
      </c>
    </row>
    <row r="72" spans="1:4">
      <c r="D72" s="2"/>
    </row>
    <row r="73" spans="1:4">
      <c r="D73" s="2"/>
    </row>
    <row r="74" spans="1:4">
      <c r="D74" s="2"/>
    </row>
    <row r="75" spans="1:4">
      <c r="D75" s="2"/>
    </row>
    <row r="76" spans="1:4">
      <c r="D76" s="2"/>
    </row>
    <row r="77" spans="1:4">
      <c r="D77" s="2"/>
    </row>
    <row r="78" spans="1:4">
      <c r="D78" s="2"/>
    </row>
  </sheetData>
  <mergeCells count="7">
    <mergeCell ref="A67:A70"/>
    <mergeCell ref="A1:D1"/>
    <mergeCell ref="A2:D2"/>
    <mergeCell ref="A6:A17"/>
    <mergeCell ref="A18:A20"/>
    <mergeCell ref="A22:A26"/>
    <mergeCell ref="A40:A43"/>
  </mergeCells>
  <pageMargins left="0.17" right="0.35" top="0.37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Edolo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AMM - Marika Carrera</dc:creator>
  <cp:lastModifiedBy>AMM - Marika Carrera</cp:lastModifiedBy>
  <dcterms:created xsi:type="dcterms:W3CDTF">2021-02-25T16:09:04Z</dcterms:created>
  <dcterms:modified xsi:type="dcterms:W3CDTF">2021-04-26T14:16:30Z</dcterms:modified>
</cp:coreProperties>
</file>