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Questa_cartella_di_lavoro"/>
  <bookViews>
    <workbookView xWindow="-108" yWindow="-108" windowWidth="19416" windowHeight="10416" tabRatio="703"/>
  </bookViews>
  <sheets>
    <sheet name="UO_BRESCIA" sheetId="1" r:id="rId1"/>
    <sheet name="AMAZON" sheetId="80" r:id="rId2"/>
    <sheet name="3DZ" sheetId="78" r:id="rId3"/>
    <sheet name="BODY LINE" sheetId="58" r:id="rId4"/>
    <sheet name="BORGO SPURGHI-20" sheetId="6" r:id="rId5"/>
    <sheet name="CAVALCA NOLEGGIO" sheetId="77" r:id="rId6"/>
    <sheet name="CERRO TORRE-20" sheetId="68" r:id="rId7"/>
    <sheet name="COPROF" sheetId="85" r:id="rId8"/>
    <sheet name="CVF2 SRL-20" sheetId="64" r:id="rId9"/>
    <sheet name="DECATHLON " sheetId="88" r:id="rId10"/>
    <sheet name="DETERCHIMICA-20" sheetId="62" r:id="rId11"/>
    <sheet name="DR TECNOLOGY" sheetId="71" r:id="rId12"/>
    <sheet name="ECO GREEEN EXPERT" sheetId="81" r:id="rId13"/>
    <sheet name="EFFEGI" sheetId="82" r:id="rId14"/>
    <sheet name="FERRAMENTA PASINI" sheetId="60" r:id="rId15"/>
    <sheet name="F.LLI SAVOLDI" sheetId="79" r:id="rId16"/>
    <sheet name="GALELLI TESSUTI" sheetId="87" r:id="rId17"/>
    <sheet name="INTEGRA SOC. COOP" sheetId="84" r:id="rId18"/>
    <sheet name="LA CORO IMPIANTI" sheetId="75" r:id="rId19"/>
    <sheet name="LE FORBICI D'ORO" sheetId="86" r:id="rId20"/>
    <sheet name="OLIVINI" sheetId="65" r:id="rId21"/>
    <sheet name="PALUAN" sheetId="76" r:id="rId22"/>
    <sheet name="SONEPAR-20" sheetId="61" r:id="rId23"/>
    <sheet name="TELEFONICA LOMBARDA" sheetId="74" r:id="rId24"/>
    <sheet name="VALSECCHI" sheetId="83" r:id="rId25"/>
    <sheet name="VIGILANZA GROUP" sheetId="70" r:id="rId26"/>
    <sheet name="dati" sheetId="2" r:id="rId27"/>
  </sheets>
  <definedNames>
    <definedName name="_xlnm._FilterDatabase" localSheetId="0" hidden="1">UO_BRESCIA!$A$1:$M$186</definedName>
    <definedName name="_Hlk23157351" localSheetId="0">UO_BRESCIA!$E$33</definedName>
    <definedName name="_xlnm.Print_Area" localSheetId="6">'CERRO TORRE-20'!$A$1:$H$24</definedName>
    <definedName name="_xlnm.Print_Area" localSheetId="8">'CVF2 SRL-20'!$A$1:$H$20</definedName>
    <definedName name="procedura">dati!$B$1:$B$7</definedName>
    <definedName name="struttura">dati!$A$1:$A$10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8" i="88" l="1"/>
  <c r="H10" i="88" s="1"/>
  <c r="H9" i="88"/>
  <c r="C16" i="87"/>
  <c r="H10" i="87" s="1"/>
  <c r="H9" i="87"/>
  <c r="H12" i="87" s="1"/>
  <c r="C16" i="86"/>
  <c r="H10" i="86" s="1"/>
  <c r="H12" i="86" s="1"/>
  <c r="H9" i="86"/>
  <c r="C45" i="68"/>
  <c r="H34" i="68" s="1"/>
  <c r="H36" i="68" s="1"/>
  <c r="H33" i="68"/>
  <c r="C16" i="85"/>
  <c r="H10" i="85" s="1"/>
  <c r="H9" i="85"/>
  <c r="C41" i="65"/>
  <c r="H32" i="65" s="1"/>
  <c r="H31" i="65"/>
  <c r="C35" i="6"/>
  <c r="G30" i="6" s="1"/>
  <c r="G29" i="6"/>
  <c r="H28" i="64"/>
  <c r="C33" i="64"/>
  <c r="H29" i="64" s="1"/>
  <c r="H30" i="77"/>
  <c r="C18" i="84"/>
  <c r="H10" i="84" s="1"/>
  <c r="H9" i="84"/>
  <c r="C16" i="83"/>
  <c r="H10" i="83" s="1"/>
  <c r="H9" i="83"/>
  <c r="C39" i="77"/>
  <c r="H31" i="77" s="1"/>
  <c r="C30" i="80"/>
  <c r="H26" i="80" s="1"/>
  <c r="H25" i="80"/>
  <c r="C16" i="82"/>
  <c r="H10" i="82" s="1"/>
  <c r="H9" i="82"/>
  <c r="C17" i="81"/>
  <c r="H11" i="81" s="1"/>
  <c r="H10" i="81"/>
  <c r="C14" i="80"/>
  <c r="H10" i="80" s="1"/>
  <c r="H9" i="80"/>
  <c r="C19" i="79"/>
  <c r="H10" i="79" s="1"/>
  <c r="H9" i="79"/>
  <c r="C16" i="78"/>
  <c r="H10" i="78" s="1"/>
  <c r="H9" i="78"/>
  <c r="H12" i="88" l="1"/>
  <c r="H12" i="85"/>
  <c r="H34" i="65"/>
  <c r="G32" i="6"/>
  <c r="H31" i="64"/>
  <c r="H12" i="84"/>
  <c r="H12" i="83"/>
  <c r="H33" i="77"/>
  <c r="H28" i="80"/>
  <c r="H12" i="82"/>
  <c r="H13" i="81"/>
  <c r="H12" i="80"/>
  <c r="H12" i="79"/>
  <c r="H12" i="78"/>
  <c r="C18" i="77"/>
  <c r="H10" i="77" s="1"/>
  <c r="H9" i="77"/>
  <c r="H12" i="77" l="1"/>
  <c r="C15" i="76"/>
  <c r="H10" i="76" s="1"/>
  <c r="H9" i="76"/>
  <c r="H12" i="76" l="1"/>
  <c r="C20" i="75"/>
  <c r="H11" i="75" s="1"/>
  <c r="H10" i="75"/>
  <c r="H13" i="75" l="1"/>
  <c r="C30" i="74"/>
  <c r="H11" i="74" s="1"/>
  <c r="H10" i="74"/>
  <c r="H13" i="74" l="1"/>
  <c r="C20" i="71" l="1"/>
  <c r="H11" i="71" s="1"/>
  <c r="H10" i="71"/>
  <c r="H13" i="71" l="1"/>
  <c r="C18" i="70"/>
  <c r="H12" i="70" s="1"/>
  <c r="H11" i="70"/>
  <c r="H14" i="70" l="1"/>
  <c r="C22" i="68"/>
  <c r="H11" i="68" s="1"/>
  <c r="H10" i="68"/>
  <c r="C19" i="65"/>
  <c r="H10" i="65" s="1"/>
  <c r="H9" i="65"/>
  <c r="C18" i="64"/>
  <c r="H10" i="64" s="1"/>
  <c r="H9" i="64"/>
  <c r="C23" i="62"/>
  <c r="H11" i="62" s="1"/>
  <c r="H10" i="62"/>
  <c r="C17" i="61"/>
  <c r="H11" i="61" s="1"/>
  <c r="H10" i="61"/>
  <c r="C16" i="60"/>
  <c r="H11" i="60" s="1"/>
  <c r="H10" i="60"/>
  <c r="C16" i="58"/>
  <c r="H10" i="58" s="1"/>
  <c r="H9" i="58"/>
  <c r="H13" i="62" l="1"/>
  <c r="H13" i="60"/>
  <c r="H13" i="68"/>
  <c r="H12" i="58"/>
  <c r="H12" i="64"/>
  <c r="H12" i="65"/>
  <c r="H13" i="61"/>
  <c r="C16" i="6"/>
  <c r="G11" i="6" s="1"/>
  <c r="G10" i="6"/>
  <c r="G13" i="6" l="1"/>
</calcChain>
</file>

<file path=xl/comments1.xml><?xml version="1.0" encoding="utf-8"?>
<comments xmlns="http://schemas.openxmlformats.org/spreadsheetml/2006/main">
  <authors>
    <author>Autore</author>
  </authors>
  <commentList>
    <comment ref="A1" authorId="0" shapeId="0">
      <text>
        <r>
          <rPr>
            <b/>
            <sz val="9"/>
            <color indexed="81"/>
            <rFont val="Tahoma"/>
            <family val="2"/>
          </rPr>
          <t>Autore:</t>
        </r>
        <r>
          <rPr>
            <sz val="9"/>
            <color indexed="81"/>
            <rFont val="Tahoma"/>
            <family val="2"/>
          </rPr>
          <t xml:space="preserve">
compilare CRONOLOGICAMENTE e CON il sezionale ( esempio: 10-02 )</t>
        </r>
      </text>
    </comment>
    <comment ref="B1" authorId="0" shapeId="0">
      <text>
        <r>
          <rPr>
            <b/>
            <sz val="9"/>
            <color indexed="81"/>
            <rFont val="Tahoma"/>
            <family val="2"/>
          </rPr>
          <t>Autore:</t>
        </r>
        <r>
          <rPr>
            <sz val="9"/>
            <color indexed="81"/>
            <rFont val="Tahoma"/>
            <family val="2"/>
          </rPr>
          <t xml:space="preserve">
01/01/2019</t>
        </r>
      </text>
    </comment>
    <comment ref="C1" authorId="0" shapeId="0">
      <text>
        <r>
          <rPr>
            <b/>
            <sz val="9"/>
            <color indexed="81"/>
            <rFont val="Tahoma"/>
            <family val="2"/>
          </rPr>
          <t>Autore:</t>
        </r>
        <r>
          <rPr>
            <sz val="9"/>
            <color indexed="81"/>
            <rFont val="Tahoma"/>
            <family val="2"/>
          </rPr>
          <t xml:space="preserve">
</t>
        </r>
      </text>
    </comment>
    <comment ref="D1" authorId="0" shapeId="0">
      <text>
        <r>
          <rPr>
            <b/>
            <sz val="9"/>
            <color indexed="81"/>
            <rFont val="Tahoma"/>
            <family val="2"/>
          </rPr>
          <t>Autore:</t>
        </r>
        <r>
          <rPr>
            <sz val="9"/>
            <color indexed="81"/>
            <rFont val="Tahoma"/>
            <family val="2"/>
          </rPr>
          <t xml:space="preserve">
a scelta con tendina</t>
        </r>
      </text>
    </comment>
    <comment ref="E1" authorId="0" shapeId="0">
      <text>
        <r>
          <rPr>
            <b/>
            <sz val="9"/>
            <color indexed="81"/>
            <rFont val="Tahoma"/>
            <family val="2"/>
          </rPr>
          <t>Autore:</t>
        </r>
        <r>
          <rPr>
            <sz val="9"/>
            <color indexed="81"/>
            <rFont val="Tahoma"/>
            <family val="2"/>
          </rPr>
          <t xml:space="preserve">
INDICARE in questo campo L'OGGETTO DELLA DETERMINA Senza l' INDICAZIONE "ART. 36……"
</t>
        </r>
      </text>
    </comment>
    <comment ref="F1" authorId="0" shapeId="0">
      <text>
        <r>
          <rPr>
            <b/>
            <sz val="9"/>
            <color indexed="81"/>
            <rFont val="Tahoma"/>
            <family val="2"/>
          </rPr>
          <t>Autore:</t>
        </r>
        <r>
          <rPr>
            <sz val="9"/>
            <color indexed="81"/>
            <rFont val="Tahoma"/>
            <family val="2"/>
          </rPr>
          <t xml:space="preserve">
non trascinare ma selezionare sempre la tendina </t>
        </r>
      </text>
    </comment>
    <comment ref="G1" authorId="0" shapeId="0">
      <text>
        <r>
          <rPr>
            <b/>
            <sz val="9"/>
            <color indexed="81"/>
            <rFont val="Tahoma"/>
            <family val="2"/>
          </rPr>
          <t>Autore:</t>
        </r>
        <r>
          <rPr>
            <sz val="9"/>
            <color indexed="81"/>
            <rFont val="Tahoma"/>
            <family val="2"/>
          </rPr>
          <t xml:space="preserve">
da compilare solo per le procedure negoziate art. 36 comma B o per gli appalti. In caso scrivere NON PERTINENTE</t>
        </r>
      </text>
    </comment>
    <comment ref="H1" authorId="0" shapeId="0">
      <text>
        <r>
          <rPr>
            <b/>
            <sz val="9"/>
            <color indexed="81"/>
            <rFont val="Tahoma"/>
            <family val="2"/>
          </rPr>
          <t>Autore:</t>
        </r>
        <r>
          <rPr>
            <sz val="9"/>
            <color indexed="81"/>
            <rFont val="Tahoma"/>
            <family val="2"/>
          </rPr>
          <t xml:space="preserve">
per tutti gli Affidamenti art. 36 comma A - inserire i nomi dei fornitori interpellati che hanno fornito preventivo, altrimenti scrivere: ODA - MePA; RDO MePA oppure ELENCO FORNITORI SINTEL; </t>
        </r>
      </text>
    </comment>
    <comment ref="I1" authorId="0" shapeId="0">
      <text>
        <r>
          <rPr>
            <b/>
            <sz val="9"/>
            <color indexed="81"/>
            <rFont val="Tahoma"/>
            <family val="2"/>
          </rPr>
          <t>Autore:</t>
        </r>
        <r>
          <rPr>
            <sz val="9"/>
            <color indexed="81"/>
            <rFont val="Tahoma"/>
            <family val="2"/>
          </rPr>
          <t xml:space="preserve">
inserire la ragione sociale completa dell'affidatario</t>
        </r>
      </text>
    </comment>
    <comment ref="J1" authorId="0" shapeId="0">
      <text>
        <r>
          <rPr>
            <b/>
            <sz val="9"/>
            <color indexed="81"/>
            <rFont val="Tahoma"/>
            <family val="2"/>
          </rPr>
          <t>Autore:</t>
        </r>
        <r>
          <rPr>
            <sz val="9"/>
            <color indexed="81"/>
            <rFont val="Tahoma"/>
            <family val="2"/>
          </rPr>
          <t xml:space="preserve">
IVA ESCLUSA</t>
        </r>
      </text>
    </comment>
    <comment ref="M1" authorId="0" shapeId="0">
      <text>
        <r>
          <rPr>
            <b/>
            <sz val="9"/>
            <color indexed="81"/>
            <rFont val="Tahoma"/>
            <family val="2"/>
          </rPr>
          <t>Autore:</t>
        </r>
        <r>
          <rPr>
            <sz val="9"/>
            <color indexed="81"/>
            <rFont val="Tahoma"/>
            <family val="2"/>
          </rPr>
          <t xml:space="preserve">
IVA ESCLUSA
inseriamo il medesimo valore dell'affidamento</t>
        </r>
      </text>
    </comment>
    <comment ref="K2" authorId="0" shapeId="0">
      <text>
        <r>
          <rPr>
            <b/>
            <sz val="9"/>
            <color indexed="81"/>
            <rFont val="Tahoma"/>
            <family val="2"/>
          </rPr>
          <t>Autore:</t>
        </r>
        <r>
          <rPr>
            <sz val="9"/>
            <color indexed="81"/>
            <rFont val="Tahoma"/>
            <family val="2"/>
          </rPr>
          <t xml:space="preserve">
DATA DELL'ORDINE O DEL CONTRATTO O DATA SPECIFICA SE NOTA </t>
        </r>
      </text>
    </comment>
    <comment ref="L2" authorId="0" shapeId="0">
      <text>
        <r>
          <rPr>
            <b/>
            <sz val="9"/>
            <color indexed="81"/>
            <rFont val="Tahoma"/>
            <family val="2"/>
          </rPr>
          <t>Autore:</t>
        </r>
        <r>
          <rPr>
            <sz val="9"/>
            <color indexed="81"/>
            <rFont val="Tahoma"/>
            <family val="2"/>
          </rPr>
          <t xml:space="preserve">
INICARE DATA DI CONSEGNA SE NOTA OPPURE AGGIUNGERE 30 GIORNI OPPURE DATA FINE CONTRATTO</t>
        </r>
      </text>
    </comment>
  </commentList>
</comments>
</file>

<file path=xl/sharedStrings.xml><?xml version="1.0" encoding="utf-8"?>
<sst xmlns="http://schemas.openxmlformats.org/spreadsheetml/2006/main" count="809" uniqueCount="300">
  <si>
    <t>CIG</t>
  </si>
  <si>
    <t>STRUTTURA PROPONENTE</t>
  </si>
  <si>
    <t>OGGETTO DELL'AFFIDAMENTO</t>
  </si>
  <si>
    <t xml:space="preserve">ELENCO OPERATORI INVITATI </t>
  </si>
  <si>
    <t>ELENCO OPERATORI CONSULTATI per comparazione</t>
  </si>
  <si>
    <t>AGGIUDICATARIO</t>
  </si>
  <si>
    <t xml:space="preserve">IMPORTO AGGIUDICAZIONE </t>
  </si>
  <si>
    <t>TEMPI DI COMPLETAMENTO DELL'OPERA SERVIZIO O FORNITURA</t>
  </si>
  <si>
    <t>IMPORTO DELLE SOMME LIQUIDATE</t>
  </si>
  <si>
    <t>DATA DETERMINA A CONTRARRE</t>
  </si>
  <si>
    <t>NUMERO DETERMINA A CONTRARRE</t>
  </si>
  <si>
    <t>C.F.P. ZANARDELLI - SEDE LEGALE</t>
  </si>
  <si>
    <t>C.F.P. ZANARDELLI - U.O. DARFO</t>
  </si>
  <si>
    <t>C.F.P. ZANARDELLI - U.O. CHIARI</t>
  </si>
  <si>
    <t>C.F.P. ZANARDELLI - U.O. PONTE DI LEGNO</t>
  </si>
  <si>
    <t>C.F.P. ZANARDELLI - U.O. EDOLO</t>
  </si>
  <si>
    <t>C.F.P. ZANARDELLI - U.O. BRESCIA</t>
  </si>
  <si>
    <t>C.F.P. ZANARDELLI - U.O. CLUSANE</t>
  </si>
  <si>
    <t>C.F.P. ZANARDELLI - U.O. DESENZANO</t>
  </si>
  <si>
    <t>C.F.P. ZANARDELLI - U.O. VEROLANUOVA</t>
  </si>
  <si>
    <t xml:space="preserve">C.F.P. ZANARDELLI - U.O. VILLANUOVA </t>
  </si>
  <si>
    <t>DATA INZIO</t>
  </si>
  <si>
    <t>DATA FINE</t>
  </si>
  <si>
    <t>DETERMINA:</t>
  </si>
  <si>
    <t>DATA:</t>
  </si>
  <si>
    <t>IMPORTO:</t>
  </si>
  <si>
    <t>CIG:</t>
  </si>
  <si>
    <t>AFFIDATARIO:</t>
  </si>
  <si>
    <t>NR ORDINE</t>
  </si>
  <si>
    <t>DATA ORDINE</t>
  </si>
  <si>
    <t>IMPORTO (IMPONIBILE)</t>
  </si>
  <si>
    <t>TOTALE</t>
  </si>
  <si>
    <t>IMPORTO CIG</t>
  </si>
  <si>
    <t>TOTALE ORDINI</t>
  </si>
  <si>
    <t>DIFFERENZA</t>
  </si>
  <si>
    <t>LIQUIDAZIONE - CIG</t>
  </si>
  <si>
    <t>MEPA</t>
  </si>
  <si>
    <t>OGGETTO</t>
  </si>
  <si>
    <t>TIPOLOGIA AFFIDAMENTO/PROCEDURA</t>
  </si>
  <si>
    <t>AFFIDAMENTO DIRETTO AI SENSI ART. 36 COMMA 2 LETT. B) D.LGS. 50/2016</t>
  </si>
  <si>
    <t>AFFIDAMENTO DIRETTO AI SENSI ART. 36 COMMA 2 LETT. A) D.LGS. 50/2016 COSÌ COME DISCIPLINATO, IN VIA TRANSITORIA, DALL’ART. 1, COMMA 2, LETT. A) DEL D.L. 16 LUGLIO 2020, N. 76), CONVERTITO IN LEGGE 11 SETTEMBRE 2020, N. 120,</t>
  </si>
  <si>
    <t xml:space="preserve">AFFIDAMENTO DIRETTO AI SENSI ART. 36 COMMA 2 LETT. A) D.LGS. 50/2016 </t>
  </si>
  <si>
    <t xml:space="preserve">PROCEDURA ORDINARIA (APPALTO) AI SENSI D.LGS. 50/2016 </t>
  </si>
  <si>
    <t xml:space="preserve">ADESIONE CONVENZIONE NECA - ARIA_ REGIONE LOMBARDIA </t>
  </si>
  <si>
    <t xml:space="preserve">ADESIONE CONVENZIONE CONSIP </t>
  </si>
  <si>
    <t>ODA - MEPA</t>
  </si>
  <si>
    <t>ELENCO SINTEL</t>
  </si>
  <si>
    <t>18-02</t>
  </si>
  <si>
    <t>Z842FBCB3E</t>
  </si>
  <si>
    <t>CONTRATTO:</t>
  </si>
  <si>
    <t xml:space="preserve">BORGO SPURGHI SRL </t>
  </si>
  <si>
    <t>BODYLINE</t>
  </si>
  <si>
    <t>CONTRATTO</t>
  </si>
  <si>
    <t>FERRAMENTA PASINI SNC</t>
  </si>
  <si>
    <t>16-02</t>
  </si>
  <si>
    <t>PROCEDURA SINTEL ID. 130857724 del 13/11/2020</t>
  </si>
  <si>
    <t>ZF22F40811</t>
  </si>
  <si>
    <t>SONEPAR ITALIA SPA - mail: ufficiogare.italia@sonepar.it</t>
  </si>
  <si>
    <t>270-02</t>
  </si>
  <si>
    <t>281-02</t>
  </si>
  <si>
    <t>17/02</t>
  </si>
  <si>
    <t>PROCEDURA SINTEL ID. 130810995 DEL 13/11/2020</t>
  </si>
  <si>
    <t>Z182F541E3</t>
  </si>
  <si>
    <t>DETERCHIMICA SRL - rif. Mail: offerte@deterchimica.it</t>
  </si>
  <si>
    <t>272-02</t>
  </si>
  <si>
    <t>282-02</t>
  </si>
  <si>
    <t>01-02</t>
  </si>
  <si>
    <t>ZA62B79088</t>
  </si>
  <si>
    <t>C.V.F.2 SRL</t>
  </si>
  <si>
    <t>14-02</t>
  </si>
  <si>
    <t>15-01</t>
  </si>
  <si>
    <t>209-01</t>
  </si>
  <si>
    <t>267-02</t>
  </si>
  <si>
    <t>OLIVINI GIUSEPPE SPA</t>
  </si>
  <si>
    <t>08-02</t>
  </si>
  <si>
    <t>21-02</t>
  </si>
  <si>
    <t>PROCEDURA SINTEL</t>
  </si>
  <si>
    <t>ID.111516475 DEL 15/07/2019</t>
  </si>
  <si>
    <t>Z872910495</t>
  </si>
  <si>
    <t>CERRO TORRE SOC. COOP.VA SOCIALE ONLUS</t>
  </si>
  <si>
    <t>PROT. N. 600/C04 DEL 10/07/2019. PERIODO DI RIFERIMENTO: 22/07/2019 - 22/07/2022</t>
  </si>
  <si>
    <t>271-02</t>
  </si>
  <si>
    <t>310-02</t>
  </si>
  <si>
    <t>81-02</t>
  </si>
  <si>
    <t>125-02</t>
  </si>
  <si>
    <t>79-02</t>
  </si>
  <si>
    <t>80-02</t>
  </si>
  <si>
    <t>12-02</t>
  </si>
  <si>
    <t>VIGILANZA GROUP SCRL</t>
  </si>
  <si>
    <t>05-02</t>
  </si>
  <si>
    <t>06-02</t>
  </si>
  <si>
    <t>07-02</t>
  </si>
  <si>
    <t>DR TECNOLOGY DI ROSSI DAVIDE</t>
  </si>
  <si>
    <t>02-02</t>
  </si>
  <si>
    <t>MANUTENZIONE MACCHINE UTENSILI TRADIZIONALI UO DI BRESCIA, CHIARI, VILLANUOVA E VEROLANUOVA</t>
  </si>
  <si>
    <t>03-02</t>
  </si>
  <si>
    <t>23/04 (triennale dal 12/10/20 al 31/10/23)</t>
  </si>
  <si>
    <t>(6000,00 per uo Chiari - 7500,00 per u.o Brescia)</t>
  </si>
  <si>
    <t>ZA02EB3D5C</t>
  </si>
  <si>
    <t>SOCIETA' TELEFONICA LOMBARDA</t>
  </si>
  <si>
    <t>CONTRATTO ANNUALE prot. 489/C04 del 12/10/20- (dal 12/10/20 al 12/10/21 - 2000,00 per u.o. Chiari- 2500,00 per uo Brescia)</t>
  </si>
  <si>
    <t xml:space="preserve">PROT. 132/C04 DEL 21/01/2020 </t>
  </si>
  <si>
    <t>ZA02BA7426</t>
  </si>
  <si>
    <t>LA CORO IMPIANTI SRL</t>
  </si>
  <si>
    <t>73-02</t>
  </si>
  <si>
    <t>75-02</t>
  </si>
  <si>
    <t>NON PERTINENTE</t>
  </si>
  <si>
    <t>74-02</t>
  </si>
  <si>
    <t>121-02</t>
  </si>
  <si>
    <t xml:space="preserve">AFFIDAMENTO DIRETTO AI SENSI DELL' ART. 51 DEL D.L. 77/2021 </t>
  </si>
  <si>
    <t>248-02</t>
  </si>
  <si>
    <t>293-02</t>
  </si>
  <si>
    <t>19-02</t>
  </si>
  <si>
    <t>Z553501D52</t>
  </si>
  <si>
    <t>PALUAN PROFESSIONAL SRL</t>
  </si>
  <si>
    <t>31-02</t>
  </si>
  <si>
    <t>31-04</t>
  </si>
  <si>
    <t>pulizia fossa biologia e stasamento tubazione UO Chiari</t>
  </si>
  <si>
    <t>ZEF33498FB</t>
  </si>
  <si>
    <t>CAVALCA SERVICE SRL</t>
  </si>
  <si>
    <t>PROT. N. 855/C04 DEL 01/10/2021. SCADENZA CONTRATTO: 30/09/2022</t>
  </si>
  <si>
    <t>199-02</t>
  </si>
  <si>
    <t>72-02</t>
  </si>
  <si>
    <t>Z4C35D2B46</t>
  </si>
  <si>
    <t>90-02</t>
  </si>
  <si>
    <t>ZC135DC368</t>
  </si>
  <si>
    <t>04/02</t>
  </si>
  <si>
    <t xml:space="preserve">SERVIZIO DI VIGILANZA DELLE U.O. DI BRESCIA E DARFO B.T. </t>
  </si>
  <si>
    <t>PERIODO DI RIFERIMENTO: 01/04/2022 - 31/05/2022</t>
  </si>
  <si>
    <t>Z9635DC395</t>
  </si>
  <si>
    <t>3DZ SPA</t>
  </si>
  <si>
    <t>94-02</t>
  </si>
  <si>
    <t>74-04</t>
  </si>
  <si>
    <t>123-02</t>
  </si>
  <si>
    <t>131-02</t>
  </si>
  <si>
    <t>Z81365504F</t>
  </si>
  <si>
    <t>F.LLI SAVOLDI SNC</t>
  </si>
  <si>
    <t>TUTTE LE SEDI</t>
  </si>
  <si>
    <t>Z2B366BD65</t>
  </si>
  <si>
    <t>ZE6366D06C</t>
  </si>
  <si>
    <t>09-02</t>
  </si>
  <si>
    <t>PROT. N. 712/C04 del 09/05/2022</t>
  </si>
  <si>
    <t>210-04</t>
  </si>
  <si>
    <t>Z99368C256</t>
  </si>
  <si>
    <t>AMAZON</t>
  </si>
  <si>
    <t>10-02</t>
  </si>
  <si>
    <t>46-01</t>
  </si>
  <si>
    <t>PROCEDURA SINTEL ID. 135831168</t>
  </si>
  <si>
    <t>MANUTENZIONE AREE VERDI TUTTE LE SEDI: PERIODO DAL 13/04/2021 AL 30/04/2023</t>
  </si>
  <si>
    <t>87086193BE</t>
  </si>
  <si>
    <t>ECO GREEN EXPERT</t>
  </si>
  <si>
    <t>94-07</t>
  </si>
  <si>
    <t>38-05</t>
  </si>
  <si>
    <t>169-06</t>
  </si>
  <si>
    <t>Z5A36C4036</t>
  </si>
  <si>
    <t>187-02</t>
  </si>
  <si>
    <t>pulizia fosse biologiche e caditoie acque bianche</t>
  </si>
  <si>
    <t>PROT. N. 1597/C04 DEL 30/12/2020 + ESTENSIONE PROT. N. 139/C04 DEL 25/02/2022</t>
  </si>
  <si>
    <t>13-02</t>
  </si>
  <si>
    <t>ZC736CA239</t>
  </si>
  <si>
    <t>EFFEGI SRL</t>
  </si>
  <si>
    <t>AFFIDAMENTO DELLA FORNITURA DI MATERIALE IGIENICO SANITARIO UO DI BRESCIA, CHIARI, VILLANUOVA, DARFO, EDOLO</t>
  </si>
  <si>
    <t>188-02</t>
  </si>
  <si>
    <t>160-02</t>
  </si>
  <si>
    <t>163-02</t>
  </si>
  <si>
    <t>165-02</t>
  </si>
  <si>
    <t>161-02</t>
  </si>
  <si>
    <t>189-02</t>
  </si>
  <si>
    <t>190-02</t>
  </si>
  <si>
    <t>168-02</t>
  </si>
  <si>
    <t>186-02</t>
  </si>
  <si>
    <t>98-02</t>
  </si>
  <si>
    <t>135-02</t>
  </si>
  <si>
    <t>142-02</t>
  </si>
  <si>
    <t>30-02</t>
  </si>
  <si>
    <t>PROT. 723/C04 DEL 16/05/2022</t>
  </si>
  <si>
    <t>PERIODO DI RIFERIMENTO: 20/05/2022 - 30/06/2023</t>
  </si>
  <si>
    <t>151-04</t>
  </si>
  <si>
    <t>24/06/2022 (CHIARI)</t>
  </si>
  <si>
    <t>204-02</t>
  </si>
  <si>
    <t>Z103717746</t>
  </si>
  <si>
    <t>U.O. BRESCIA E CHIARI</t>
  </si>
  <si>
    <t>AFFIDAMENTO DEL SERVIZIO DI NOLEGGIO DI CARRELLO ELEVATORE SEMOVENTE DEL CENTRO FORMATIVO "G. ZANARDELLI" UO DI BRESCIA</t>
  </si>
  <si>
    <t>CAVALCA SERVICE, MARICAR SRL, BOIFAV CARRELLI</t>
  </si>
  <si>
    <t>CAVALCA SERVICE</t>
  </si>
  <si>
    <t>154-02</t>
  </si>
  <si>
    <t>15-02</t>
  </si>
  <si>
    <t>Z89372F103</t>
  </si>
  <si>
    <t>AFFIDAMENTO DELLA FORNITURA DI CARTA IN RISME DEL CENTRO FORMATIVO "G. ZANARDELLI" TUTTE LE SEDI</t>
  </si>
  <si>
    <t>VALSECCHI CANCELLERIA SRL</t>
  </si>
  <si>
    <t>15/05</t>
  </si>
  <si>
    <t>AFFIDAMENTO DELLA FORNITURA DI CARTA IN RISME TUTTE LE SEDI</t>
  </si>
  <si>
    <t>217-02</t>
  </si>
  <si>
    <t>Z49373876C</t>
  </si>
  <si>
    <t>AFFIDAMENTO DEL SERVIZIO DI FACCHINAGGIO PER MOVIMENTAZIONE MACCHINARI, SPOSTAMENTO MOBILIO, TRASFERIMENTO ALLA ZONA DEGLI SMALTIMENTI, DEL CENTRO FORMATIVO "G. ZANARDELLI" UO DI BRESCIA</t>
  </si>
  <si>
    <t>CERRO TORRE, INTEGRA</t>
  </si>
  <si>
    <t>INTEGRA COOPERATIVA SOCIALE ONLUS</t>
  </si>
  <si>
    <t>INTEGRA SOC. COOP. SOCIALE ONLUS</t>
  </si>
  <si>
    <t>218-02</t>
  </si>
  <si>
    <t>219-02</t>
  </si>
  <si>
    <t>AFFIDAMENTO DIRETTO AI SENSI DELL' ART. 51 DEL D.L. 77/2021 convertito in LEGGE 108/2021</t>
  </si>
  <si>
    <t>220-02</t>
  </si>
  <si>
    <t>229-02</t>
  </si>
  <si>
    <t>10/08/2022 (BRESCIA)</t>
  </si>
  <si>
    <t>17-02</t>
  </si>
  <si>
    <t>AFFIDAMENTO DEL SERVIZIO DI AUSILIARIATO PRESSO LA RECEPTION DELLA UO DI BRESCIA PER IL PERIODO 29/08/2022 - 30/09/2022</t>
  </si>
  <si>
    <t>PUNTOSERVICE SOCIETA' COOPERATIVA</t>
  </si>
  <si>
    <t>Z33378CF71</t>
  </si>
  <si>
    <t>75-08</t>
  </si>
  <si>
    <t>02/09/2022 (verolanuova)</t>
  </si>
  <si>
    <t>239-02</t>
  </si>
  <si>
    <t>Z0937DF4A8</t>
  </si>
  <si>
    <t>AFFIDAMENTO DEL SERVIZIO DI AUSILIARIATO ED ATTIVITA' CONNESSE DEL C.F.P. ZANARDELLI U.O. DI BRESCIA PER IL PERIODO 03/10/2022 - 21/12/2022</t>
  </si>
  <si>
    <t>ZAF3817E40</t>
  </si>
  <si>
    <t>AFFIDAMENTO DELLA FORNITURA DI MATERIALE DIDATTICO DI CONSUMO A SERVIZIO DEI CORSI DI ESTETICA DIURNI E SERALI E PER LA GESTIONE DI EVENTI INTERNI ED ESTERNI DA PROGRAMMARE FINO AL 30/06/2022</t>
  </si>
  <si>
    <t>BODY LINE, C.V.F.2 SRL</t>
  </si>
  <si>
    <t>BODY LINE</t>
  </si>
  <si>
    <t>20-02</t>
  </si>
  <si>
    <t>Z1E3822707</t>
  </si>
  <si>
    <t>AFFIDAMENTO DEL SERVIZIO DI NOLEGGIO CARRELLO ELEVATORE SEMOVENTE PER LO SVOLGIMENTO DI CORSI DEL CFP ZANARDELLI UO DI BRESCIA, CHIARI E RIVOLTELLA</t>
  </si>
  <si>
    <t>SOCAR, BOIFAVA, CAVALCA SRL, VECAR</t>
  </si>
  <si>
    <t>CAVALCA SRL</t>
  </si>
  <si>
    <t>CAVALCA NOLEGGIO SRL SSU</t>
  </si>
  <si>
    <t>PROT. N. 1132/C04 DEL 13/10/2022</t>
  </si>
  <si>
    <t>AFFIDAMENTO DEL SERVIZIO DI NOLEGGIO CARRELLO ELEVATORE SEMOVENTE PER LE UO DI BRESCIA, CHIARI, RIVOLTELLA</t>
  </si>
  <si>
    <t>225-04</t>
  </si>
  <si>
    <t>Z4F382EA9A</t>
  </si>
  <si>
    <t>AFFIDAMENTO DELLA FORNITURA DI MATERIALE DIDATTICO DI CONSUMO A SERVIZIO DEI LABORATORI DI ACCONCIATURA PER EVENTO ROBOTO E SCIENZA DEL 22/10/2022</t>
  </si>
  <si>
    <t>C.V.F. 2 SRL</t>
  </si>
  <si>
    <t>360-02</t>
  </si>
  <si>
    <t>361-02</t>
  </si>
  <si>
    <t>22-02</t>
  </si>
  <si>
    <t>ZBF383177F</t>
  </si>
  <si>
    <t>AFFIDAMENTO DEL SERVIZIO DI SPURGO POZZETTI ACQUE REFLUE ED ACQUE BIANCHE, VIDEO ISPEZIONI ED EVENTUALE STASAMENTO DELLE TUBAZIONI, SMALTIMENTO DEL MATERIALE DI RISULTA DALLO SPURGO, DEL CENTRO FORMATIVO "G. ZANARDELLI" UO DI BRESCIA E CHIARI</t>
  </si>
  <si>
    <t>BORGO SPURGHI SRL</t>
  </si>
  <si>
    <t>PROT. N. 1144/C04 DEL 18/10/2022. U.O. DI BRESCIA E CHIARI</t>
  </si>
  <si>
    <t>385-02</t>
  </si>
  <si>
    <t>Servizio di stasamento tubazione ostruita e spurgo pozzetto</t>
  </si>
  <si>
    <t>23-02</t>
  </si>
  <si>
    <t>ZC63847573</t>
  </si>
  <si>
    <t>AFFIDAMENTO DELLA FORNITURA DI MATERIALE DIDATTICO DI CONSUMO A SERVIZIO DEI CORSI DIURNI DI MECCANICA QUALE FABBISOGNO ANNO FORMATIVO 2022-2023 DEL C.F.P. ZANARDELLI U.O. DI BRESCIA</t>
  </si>
  <si>
    <t xml:space="preserve">OLIVINI GIUSEPPE SPA, MAESTRI METALLI </t>
  </si>
  <si>
    <t>388-02</t>
  </si>
  <si>
    <t>387-02</t>
  </si>
  <si>
    <t>384-02</t>
  </si>
  <si>
    <t>24-02</t>
  </si>
  <si>
    <t>Z47384F7F0</t>
  </si>
  <si>
    <t>CO.PROF. SRL</t>
  </si>
  <si>
    <t>MATERIALE DIDATTICO DI CONSUMO (PRODOTTI) A SERVIZIO DEI CORSI DI ESTETICA DIURNI E SERALI</t>
  </si>
  <si>
    <t>398-02</t>
  </si>
  <si>
    <t>338-02</t>
  </si>
  <si>
    <t>355-02</t>
  </si>
  <si>
    <t>425-02</t>
  </si>
  <si>
    <t>426-02</t>
  </si>
  <si>
    <t> ZC0387862B</t>
  </si>
  <si>
    <t>AFFIDAMENTO FORNITURA BIGLIETTI PER INIZIATIVA DIDATTICA PER ALLIEVI U.O. BRESCIA</t>
  </si>
  <si>
    <t>FONDAZIONE FRANCESCO SOLDANO</t>
  </si>
  <si>
    <t>133-09</t>
  </si>
  <si>
    <t>25-02</t>
  </si>
  <si>
    <t>ZEB388F997</t>
  </si>
  <si>
    <t>CERRO TORRE SOC. COOP. SOCIALE ONLUS</t>
  </si>
  <si>
    <t>AFFIDAMENTO DEL SERVIZIO DI SMALTIMENTO DEI RIFIUTI DEL C.F.P. ZANARDELLI UO DI BRESCIA</t>
  </si>
  <si>
    <t>CERRO TORRE, PUNTOSERVICE</t>
  </si>
  <si>
    <t>PROT. N. 1352/C04 DEL 14/11/2022</t>
  </si>
  <si>
    <t>26-02</t>
  </si>
  <si>
    <t>Z063893C4F</t>
  </si>
  <si>
    <t>AFFIDAMENTO DELLA FORNITURA DI MATERIALE DIDATTICO DI CONSUMO A SERVIZIO DEI CORSI DI MODELLISTICA SARTORIALE DEL CFP ZANARDELLI UO DI BRESCIA</t>
  </si>
  <si>
    <t>LE FORBICI D'ORO, TESSILMARK, GELF SRL, F.LLI MAZZOLENI, GB TESSUTI</t>
  </si>
  <si>
    <t>LE FORBICI D'ORO</t>
  </si>
  <si>
    <t>MATERIALE DIDATTICO DI CONSUMO A SERVIZIO DEI CORSI DI MODELLISTICA SARTORIALE</t>
  </si>
  <si>
    <t>27-02</t>
  </si>
  <si>
    <t>ZEC389484C</t>
  </si>
  <si>
    <t>AFFIDAMENTO DELLA FORNITURA DI TESSUTO A SERVIZIO DEI CORSI DI MODELLISTICA SARTORIALE DEL CFP ZANARDELLI UO DI BRESCIA</t>
  </si>
  <si>
    <t>LE FORBICI D'ORO, GALELLI TESSUTI</t>
  </si>
  <si>
    <t>GALELLI TESSUTI</t>
  </si>
  <si>
    <t>FORNITURA TESSUTO PER CORSI DI MODELLISTICA SARTORIALE</t>
  </si>
  <si>
    <t>28-02</t>
  </si>
  <si>
    <t>29-02</t>
  </si>
  <si>
    <t>ZED3899ED9</t>
  </si>
  <si>
    <t>AFFIDAMENTO DELLA FORNITURA DI APPARECCHIATURE ELETTROMEDICALI A SERVIZIO DELL'UTILIZZO DEL DEFIBRILLATORE DEL CFP ZANARDELLI U.O. DI BRESCIA</t>
  </si>
  <si>
    <t>SIDEM SPA</t>
  </si>
  <si>
    <t>Z153897E1F</t>
  </si>
  <si>
    <t>AFFIDAMENTO DELLA FORNITURA DI SEDIE PER LABORATORI DI INFORMATICA E SEDIE PER UFFICIO DEL CFP ZANARDELLI UO DI BRESCIA E UO DI RIVOLTELLA</t>
  </si>
  <si>
    <t>ODA MEPA N. 124067 DEL 15/11/2022</t>
  </si>
  <si>
    <t>GIEMME SRL UNIPERSONALE</t>
  </si>
  <si>
    <t xml:space="preserve">FORNITURA DI MATERIALE DIDATTICO DI CONSUMO A SERVIZIO DEI CORSI DI ESTETICA DIURNI E SERALI - </t>
  </si>
  <si>
    <t>AFFIDAMENTO DELLA FORNITURA DI MACCHINE DA CUCIRE PER LO SVOLGIMENTO DEI CORSI DI MODELLISTICA SARTORIALE DEL CFP ZANARDELLI U.O. DI BRESCIA</t>
  </si>
  <si>
    <t>MEPA, AMAZON, LE FORBICI D'ORO, LUIGI FERRI</t>
  </si>
  <si>
    <t>LUIGI FERRI</t>
  </si>
  <si>
    <t>22/11/2022</t>
  </si>
  <si>
    <t>Z5C38B5250</t>
  </si>
  <si>
    <t>AFFIDAMENTO DEL SERVIZIO DI AUSILIARIATO ED ATTIVITA' CONNESSE DEL C.F.P. ZANARDELLI U.O. DI BRESCIA PER IL PERIODO 22/12/2022 - 30/06/2023</t>
  </si>
  <si>
    <t>Z1638B59EB</t>
  </si>
  <si>
    <t>484-02</t>
  </si>
  <si>
    <t>268-04</t>
  </si>
  <si>
    <t>32-02</t>
  </si>
  <si>
    <t>Z5438D0477</t>
  </si>
  <si>
    <t>AFFIDAMENTO DELLA FORNITURA DI ATTREZZI E MATERIALE A SERVIZIO DEL LOCALE ATTIVITA' LUDICO MOTORIE ESPRESSIVE DEL CFP ZANARDELLI UO DI BRESCIA</t>
  </si>
  <si>
    <t>DECATHLON</t>
  </si>
  <si>
    <t>503-02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</si>
</sst>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quot;€&quot;* #,##0.00_-;\-&quot;€&quot;* #,##0.00_-;_-&quot;€&quot;* &quot;-&quot;??_-;_-@_-"/>
    <numFmt numFmtId="166" formatCode="_-* #,##0.00\ [$€-410]_-;\-* #,##0.00\ [$€-410]_-;_-* &quot;-&quot;??\ [$€-410]_-;_-@_-"/>
    <numFmt numFmtId="167" formatCode="#,##0.00\ &quot;€&quot;"/>
  </numFmts>
  <fonts count="14" x14ac:knownFonts="1">
    <font>
      <sz val="11"/>
      <color theme="1"/>
      <name val="Calibri"/>
      <family val="2"/>
      <scheme val="minor"/>
    </font>
    <font>
      <sz val="11"/>
      <color theme="1"/>
      <name val="Calibri"/>
      <family val="2"/>
      <scheme val="minor"/>
    </font>
    <font>
      <b/>
      <sz val="9"/>
      <color indexed="81"/>
      <name val="Tahoma"/>
      <family val="2"/>
    </font>
    <font>
      <sz val="9"/>
      <color indexed="81"/>
      <name val="Tahoma"/>
      <family val="2"/>
    </font>
    <font>
      <b/>
      <sz val="11"/>
      <color theme="1"/>
      <name val="Calibri"/>
      <family val="2"/>
      <scheme val="minor"/>
    </font>
    <font>
      <b/>
      <sz val="9"/>
      <name val="Calibri"/>
      <family val="2"/>
      <scheme val="minor"/>
    </font>
    <font>
      <sz val="9"/>
      <color theme="1"/>
      <name val="Calibri"/>
      <family val="2"/>
      <scheme val="minor"/>
    </font>
    <font>
      <sz val="8"/>
      <color theme="1"/>
      <name val="Calibri"/>
      <family val="2"/>
      <scheme val="minor"/>
    </font>
    <font>
      <sz val="10.5"/>
      <color theme="1"/>
      <name val="Calibri"/>
      <family val="2"/>
      <scheme val="minor"/>
    </font>
    <font>
      <sz val="9"/>
      <name val="Calibri"/>
      <family val="2"/>
      <scheme val="minor"/>
    </font>
    <font>
      <sz val="8"/>
      <name val="Calibri"/>
      <family val="2"/>
      <scheme val="minor"/>
    </font>
    <font>
      <sz val="11"/>
      <color rgb="FF000000"/>
      <name val="Calibri"/>
      <family val="2"/>
      <scheme val="minor"/>
    </font>
    <font>
      <b/>
      <sz val="11"/>
      <color rgb="FF000000"/>
      <name val="Calibri"/>
      <family val="2"/>
      <scheme val="minor"/>
    </font>
    <font>
      <b/>
      <sz val="12"/>
      <color theme="1"/>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
      <patternFill patternType="solid">
        <fgColor theme="4" tint="0.399975585192419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style="medium">
        <color indexed="64"/>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auto="1"/>
      </right>
      <top/>
      <bottom style="medium">
        <color indexed="64"/>
      </bottom>
      <diagonal/>
    </border>
    <border>
      <left style="hair">
        <color auto="1"/>
      </left>
      <right style="hair">
        <color auto="1"/>
      </right>
      <top/>
      <bottom style="medium">
        <color indexed="64"/>
      </bottom>
      <diagonal/>
    </border>
    <border>
      <left style="hair">
        <color auto="1"/>
      </left>
      <right style="medium">
        <color indexed="64"/>
      </right>
      <top/>
      <bottom style="medium">
        <color indexed="64"/>
      </bottom>
      <diagonal/>
    </border>
    <border>
      <left style="hair">
        <color auto="1"/>
      </left>
      <right style="hair">
        <color auto="1"/>
      </right>
      <top style="thin">
        <color auto="1"/>
      </top>
      <bottom style="thin">
        <color auto="1"/>
      </bottom>
      <diagonal/>
    </border>
    <border>
      <left style="hair">
        <color auto="1"/>
      </left>
      <right style="hair">
        <color auto="1"/>
      </right>
      <top/>
      <bottom style="hair">
        <color auto="1"/>
      </bottom>
      <diagonal/>
    </border>
    <border>
      <left style="hair">
        <color auto="1"/>
      </left>
      <right style="hair">
        <color auto="1"/>
      </right>
      <top style="medium">
        <color indexed="64"/>
      </top>
      <bottom style="medium">
        <color indexed="64"/>
      </bottom>
      <diagonal/>
    </border>
    <border>
      <left style="hair">
        <color auto="1"/>
      </left>
      <right style="hair">
        <color auto="1"/>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3">
    <xf numFmtId="0" fontId="0" fillId="0" borderId="0"/>
    <xf numFmtId="44" fontId="1" fillId="0" borderId="0" applyFont="0" applyFill="0" applyBorder="0" applyAlignment="0" applyProtection="0"/>
    <xf numFmtId="164" fontId="1" fillId="0" borderId="0" applyFont="0" applyFill="0" applyBorder="0" applyAlignment="0" applyProtection="0"/>
  </cellStyleXfs>
  <cellXfs count="142">
    <xf numFmtId="0" fontId="0" fillId="0" borderId="0" xfId="0"/>
    <xf numFmtId="0" fontId="0" fillId="0" borderId="0" xfId="0" applyAlignment="1">
      <alignment horizontal="left"/>
    </xf>
    <xf numFmtId="14" fontId="0" fillId="0" borderId="0" xfId="0" applyNumberFormat="1" applyAlignment="1">
      <alignment horizontal="left"/>
    </xf>
    <xf numFmtId="167" fontId="4" fillId="3" borderId="0" xfId="2" applyNumberFormat="1" applyFont="1" applyFill="1" applyAlignment="1">
      <alignment horizontal="left"/>
    </xf>
    <xf numFmtId="0" fontId="4" fillId="3" borderId="0" xfId="0" applyFont="1" applyFill="1" applyAlignment="1">
      <alignment horizontal="left"/>
    </xf>
    <xf numFmtId="0" fontId="0" fillId="0" borderId="0" xfId="0" applyAlignment="1">
      <alignment wrapText="1"/>
    </xf>
    <xf numFmtId="0" fontId="0" fillId="0" borderId="6" xfId="0" applyBorder="1"/>
    <xf numFmtId="0" fontId="0" fillId="0" borderId="8" xfId="0" applyBorder="1"/>
    <xf numFmtId="0" fontId="0" fillId="0" borderId="9" xfId="0" applyBorder="1"/>
    <xf numFmtId="0" fontId="0" fillId="0" borderId="13" xfId="0" applyBorder="1"/>
    <xf numFmtId="0" fontId="0" fillId="0" borderId="14" xfId="0" applyBorder="1"/>
    <xf numFmtId="0" fontId="0" fillId="0" borderId="6" xfId="0" applyBorder="1" applyAlignment="1">
      <alignment horizontal="center"/>
    </xf>
    <xf numFmtId="14" fontId="0" fillId="0" borderId="7" xfId="0" applyNumberFormat="1" applyBorder="1" applyAlignment="1">
      <alignment horizontal="center"/>
    </xf>
    <xf numFmtId="0" fontId="0" fillId="0" borderId="7" xfId="0" applyBorder="1" applyAlignment="1">
      <alignment horizontal="center"/>
    </xf>
    <xf numFmtId="167" fontId="0" fillId="0" borderId="10" xfId="0" applyNumberFormat="1" applyBorder="1"/>
    <xf numFmtId="167" fontId="0" fillId="0" borderId="8" xfId="0" applyNumberFormat="1" applyBorder="1"/>
    <xf numFmtId="0" fontId="4" fillId="0" borderId="15" xfId="0" applyFont="1" applyBorder="1"/>
    <xf numFmtId="167" fontId="4" fillId="0" borderId="16" xfId="0" applyNumberFormat="1" applyFont="1" applyBorder="1"/>
    <xf numFmtId="44" fontId="5" fillId="2" borderId="1" xfId="1"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0" xfId="0" applyFont="1"/>
    <xf numFmtId="0" fontId="6" fillId="0" borderId="0" xfId="0" applyFont="1" applyAlignment="1">
      <alignment horizontal="center"/>
    </xf>
    <xf numFmtId="14" fontId="6" fillId="0" borderId="1" xfId="0" applyNumberFormat="1" applyFont="1" applyBorder="1" applyAlignment="1">
      <alignment horizontal="center"/>
    </xf>
    <xf numFmtId="0" fontId="6" fillId="0" borderId="1" xfId="0" applyFont="1" applyBorder="1" applyAlignment="1">
      <alignment horizontal="center"/>
    </xf>
    <xf numFmtId="49" fontId="6" fillId="0" borderId="1" xfId="0" applyNumberFormat="1" applyFont="1" applyBorder="1" applyAlignment="1">
      <alignment horizontal="center"/>
    </xf>
    <xf numFmtId="0" fontId="6" fillId="0" borderId="1" xfId="0" applyFont="1" applyBorder="1" applyAlignment="1">
      <alignment horizontal="center" wrapText="1"/>
    </xf>
    <xf numFmtId="49" fontId="6" fillId="0" borderId="4" xfId="0" applyNumberFormat="1" applyFont="1" applyBorder="1" applyAlignment="1">
      <alignment horizontal="center"/>
    </xf>
    <xf numFmtId="14" fontId="6" fillId="0" borderId="4" xfId="0" applyNumberFormat="1" applyFont="1" applyBorder="1" applyAlignment="1">
      <alignment horizontal="center"/>
    </xf>
    <xf numFmtId="0" fontId="6" fillId="0" borderId="4" xfId="0" applyFont="1" applyBorder="1" applyAlignment="1">
      <alignment horizontal="center"/>
    </xf>
    <xf numFmtId="49" fontId="6" fillId="0" borderId="0" xfId="0" applyNumberFormat="1" applyFont="1" applyAlignment="1">
      <alignment horizontal="center"/>
    </xf>
    <xf numFmtId="0" fontId="6" fillId="0" borderId="4" xfId="0" applyFont="1" applyBorder="1" applyAlignment="1">
      <alignment horizontal="center" wrapText="1"/>
    </xf>
    <xf numFmtId="165" fontId="6" fillId="0" borderId="1" xfId="0" applyNumberFormat="1" applyFont="1" applyBorder="1" applyAlignment="1">
      <alignment horizontal="center"/>
    </xf>
    <xf numFmtId="49" fontId="6" fillId="0" borderId="4" xfId="0" applyNumberFormat="1" applyFont="1" applyBorder="1" applyAlignment="1">
      <alignment horizontal="center" vertical="center"/>
    </xf>
    <xf numFmtId="14" fontId="6" fillId="0" borderId="4"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165" fontId="6" fillId="0" borderId="1" xfId="0" applyNumberFormat="1" applyFont="1" applyBorder="1" applyAlignment="1">
      <alignment horizontal="center" vertical="center"/>
    </xf>
    <xf numFmtId="14" fontId="6" fillId="0" borderId="1" xfId="0" applyNumberFormat="1" applyFont="1" applyBorder="1" applyAlignment="1">
      <alignment horizontal="center" vertical="center"/>
    </xf>
    <xf numFmtId="0" fontId="6" fillId="0" borderId="0" xfId="0" applyFont="1" applyAlignment="1">
      <alignment vertical="center"/>
    </xf>
    <xf numFmtId="49" fontId="6" fillId="0" borderId="1" xfId="0" applyNumberFormat="1" applyFont="1" applyBorder="1" applyAlignment="1">
      <alignment horizontal="center" vertical="center"/>
    </xf>
    <xf numFmtId="0" fontId="6" fillId="0" borderId="1" xfId="0" applyFont="1" applyBorder="1" applyAlignment="1">
      <alignment horizontal="left" vertical="center"/>
    </xf>
    <xf numFmtId="0" fontId="6" fillId="0" borderId="1" xfId="0" applyFont="1" applyBorder="1" applyAlignment="1">
      <alignment vertical="center"/>
    </xf>
    <xf numFmtId="0" fontId="6" fillId="0" borderId="4" xfId="0" applyFont="1" applyBorder="1" applyAlignment="1">
      <alignment vertical="center"/>
    </xf>
    <xf numFmtId="49" fontId="6" fillId="0" borderId="1" xfId="0" applyNumberFormat="1" applyFont="1" applyBorder="1" applyAlignment="1">
      <alignment horizontal="left" vertical="center"/>
    </xf>
    <xf numFmtId="0" fontId="6" fillId="4" borderId="1" xfId="0" applyFont="1" applyFill="1" applyBorder="1" applyAlignment="1">
      <alignment horizontal="center"/>
    </xf>
    <xf numFmtId="0" fontId="0" fillId="0" borderId="21" xfId="0" applyBorder="1"/>
    <xf numFmtId="0" fontId="4" fillId="0" borderId="22" xfId="0" applyFont="1" applyBorder="1" applyAlignment="1">
      <alignment horizontal="right"/>
    </xf>
    <xf numFmtId="167" fontId="0" fillId="0" borderId="7" xfId="0" applyNumberFormat="1" applyBorder="1"/>
    <xf numFmtId="49" fontId="6" fillId="0" borderId="5" xfId="0" applyNumberFormat="1" applyFont="1" applyBorder="1" applyAlignment="1">
      <alignment horizontal="center"/>
    </xf>
    <xf numFmtId="0" fontId="6" fillId="0" borderId="5" xfId="0" applyFont="1" applyBorder="1" applyAlignment="1">
      <alignment horizontal="center"/>
    </xf>
    <xf numFmtId="14" fontId="6" fillId="0" borderId="5" xfId="0" applyNumberFormat="1" applyFont="1" applyBorder="1" applyAlignment="1">
      <alignment horizontal="center"/>
    </xf>
    <xf numFmtId="0" fontId="6" fillId="0" borderId="17" xfId="0" applyFont="1" applyBorder="1" applyAlignment="1">
      <alignment wrapText="1"/>
    </xf>
    <xf numFmtId="167" fontId="0" fillId="0" borderId="23" xfId="0" applyNumberFormat="1" applyBorder="1"/>
    <xf numFmtId="0" fontId="6" fillId="0" borderId="1" xfId="0" applyFont="1" applyBorder="1" applyAlignment="1">
      <alignment horizontal="left" vertical="center" wrapText="1"/>
    </xf>
    <xf numFmtId="0" fontId="7" fillId="0" borderId="0" xfId="0" applyFont="1" applyAlignment="1">
      <alignment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6" fillId="0" borderId="4" xfId="0" applyFont="1" applyBorder="1" applyAlignment="1">
      <alignment vertical="center" wrapText="1"/>
    </xf>
    <xf numFmtId="0" fontId="6" fillId="0" borderId="0" xfId="0" applyFont="1" applyAlignment="1">
      <alignment wrapText="1"/>
    </xf>
    <xf numFmtId="167" fontId="6" fillId="0" borderId="1" xfId="0" applyNumberFormat="1" applyFont="1" applyBorder="1" applyAlignment="1">
      <alignment horizontal="right"/>
    </xf>
    <xf numFmtId="165" fontId="6" fillId="0" borderId="4" xfId="0" applyNumberFormat="1" applyFont="1" applyBorder="1" applyAlignment="1">
      <alignment horizontal="center"/>
    </xf>
    <xf numFmtId="49" fontId="9" fillId="0" borderId="4" xfId="0" applyNumberFormat="1" applyFont="1" applyBorder="1" applyAlignment="1">
      <alignment horizontal="center"/>
    </xf>
    <xf numFmtId="165" fontId="6" fillId="0" borderId="4" xfId="0" applyNumberFormat="1" applyFont="1" applyBorder="1" applyAlignment="1">
      <alignment horizontal="center" vertical="center"/>
    </xf>
    <xf numFmtId="0" fontId="8" fillId="0" borderId="0" xfId="0" applyFont="1"/>
    <xf numFmtId="0" fontId="6" fillId="0" borderId="1" xfId="0" applyFont="1" applyBorder="1"/>
    <xf numFmtId="0" fontId="6" fillId="0" borderId="17" xfId="0" applyFont="1" applyBorder="1"/>
    <xf numFmtId="0" fontId="6" fillId="0" borderId="0" xfId="0" applyFont="1" applyAlignment="1">
      <alignment horizontal="left" vertical="center" wrapText="1"/>
    </xf>
    <xf numFmtId="0" fontId="6" fillId="0" borderId="0" xfId="0" applyFont="1" applyAlignment="1">
      <alignment horizontal="center" wrapText="1"/>
    </xf>
    <xf numFmtId="14" fontId="6" fillId="0" borderId="0" xfId="0" applyNumberFormat="1" applyFont="1" applyAlignment="1">
      <alignment horizontal="center"/>
    </xf>
    <xf numFmtId="49" fontId="0" fillId="0" borderId="0" xfId="0" applyNumberFormat="1" applyAlignment="1">
      <alignment horizontal="left"/>
    </xf>
    <xf numFmtId="0" fontId="4" fillId="0" borderId="0" xfId="0" applyFont="1" applyAlignment="1">
      <alignment horizontal="left"/>
    </xf>
    <xf numFmtId="0" fontId="0" fillId="3" borderId="0" xfId="0" applyFill="1"/>
    <xf numFmtId="0" fontId="0" fillId="0" borderId="11" xfId="0" applyBorder="1" applyAlignment="1">
      <alignment horizontal="center" vertical="center" wrapText="1"/>
    </xf>
    <xf numFmtId="0" fontId="0" fillId="0" borderId="24" xfId="0"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xf>
    <xf numFmtId="14" fontId="0" fillId="0" borderId="25" xfId="0" applyNumberFormat="1" applyBorder="1" applyAlignment="1">
      <alignment horizontal="center"/>
    </xf>
    <xf numFmtId="0" fontId="0" fillId="0" borderId="15" xfId="0" applyBorder="1"/>
    <xf numFmtId="0" fontId="4" fillId="0" borderId="26" xfId="0" applyFont="1" applyBorder="1" applyAlignment="1">
      <alignment horizontal="right"/>
    </xf>
    <xf numFmtId="167" fontId="0" fillId="0" borderId="16" xfId="0" applyNumberFormat="1" applyBorder="1"/>
    <xf numFmtId="49" fontId="0" fillId="0" borderId="9" xfId="0" applyNumberFormat="1" applyBorder="1" applyAlignment="1">
      <alignment horizontal="center"/>
    </xf>
    <xf numFmtId="49" fontId="0" fillId="0" borderId="6" xfId="0" applyNumberFormat="1" applyBorder="1" applyAlignment="1">
      <alignment horizontal="center"/>
    </xf>
    <xf numFmtId="0" fontId="0" fillId="3" borderId="0" xfId="0" applyFill="1" applyAlignment="1">
      <alignment horizontal="left"/>
    </xf>
    <xf numFmtId="14" fontId="0" fillId="3" borderId="0" xfId="0" applyNumberFormat="1" applyFill="1" applyAlignment="1">
      <alignment horizontal="left"/>
    </xf>
    <xf numFmtId="49" fontId="0" fillId="0" borderId="13" xfId="0" applyNumberFormat="1" applyBorder="1" applyAlignment="1">
      <alignment horizontal="center"/>
    </xf>
    <xf numFmtId="0" fontId="0" fillId="0" borderId="27" xfId="0" applyBorder="1" applyAlignment="1">
      <alignment horizontal="center"/>
    </xf>
    <xf numFmtId="167" fontId="0" fillId="0" borderId="14" xfId="0" applyNumberFormat="1" applyBorder="1"/>
    <xf numFmtId="0" fontId="0" fillId="0" borderId="13" xfId="0" applyBorder="1" applyAlignment="1">
      <alignment horizontal="center"/>
    </xf>
    <xf numFmtId="16" fontId="0" fillId="0" borderId="6" xfId="0" applyNumberFormat="1" applyBorder="1" applyAlignment="1">
      <alignment horizontal="center"/>
    </xf>
    <xf numFmtId="14" fontId="4" fillId="0" borderId="0" xfId="0" applyNumberFormat="1" applyFont="1"/>
    <xf numFmtId="14" fontId="0" fillId="0" borderId="0" xfId="0" applyNumberFormat="1"/>
    <xf numFmtId="0" fontId="0" fillId="5" borderId="0" xfId="0" applyFill="1"/>
    <xf numFmtId="0" fontId="11" fillId="0" borderId="0" xfId="0" applyFont="1" applyAlignment="1">
      <alignment horizontal="left"/>
    </xf>
    <xf numFmtId="0" fontId="0" fillId="0" borderId="8" xfId="0" applyBorder="1" applyAlignment="1">
      <alignment wrapText="1"/>
    </xf>
    <xf numFmtId="0" fontId="0" fillId="0" borderId="6" xfId="0" applyBorder="1" applyAlignment="1">
      <alignment horizontal="center" vertical="top"/>
    </xf>
    <xf numFmtId="14" fontId="0" fillId="0" borderId="7" xfId="0" applyNumberFormat="1" applyBorder="1" applyAlignment="1">
      <alignment horizontal="center" vertical="top"/>
    </xf>
    <xf numFmtId="167" fontId="0" fillId="0" borderId="7" xfId="0" applyNumberFormat="1" applyBorder="1" applyAlignment="1">
      <alignment vertical="top"/>
    </xf>
    <xf numFmtId="0" fontId="0" fillId="0" borderId="1" xfId="0" applyBorder="1" applyAlignment="1">
      <alignment horizontal="left"/>
    </xf>
    <xf numFmtId="0" fontId="0" fillId="3" borderId="1" xfId="0" applyFill="1" applyBorder="1" applyAlignment="1">
      <alignment horizontal="left"/>
    </xf>
    <xf numFmtId="0" fontId="0" fillId="6" borderId="0" xfId="0" applyFill="1"/>
    <xf numFmtId="0" fontId="4" fillId="0" borderId="1" xfId="0" applyFont="1" applyBorder="1" applyAlignment="1">
      <alignment horizontal="left"/>
    </xf>
    <xf numFmtId="0" fontId="0" fillId="0" borderId="1" xfId="0" applyBorder="1" applyAlignment="1">
      <alignment horizontal="left" vertical="center"/>
    </xf>
    <xf numFmtId="0" fontId="12" fillId="0" borderId="0" xfId="0" applyFont="1"/>
    <xf numFmtId="0" fontId="13" fillId="0" borderId="0" xfId="0" applyFont="1"/>
    <xf numFmtId="49" fontId="0" fillId="3" borderId="0" xfId="0" applyNumberFormat="1" applyFill="1" applyAlignment="1">
      <alignment horizontal="left"/>
    </xf>
    <xf numFmtId="0" fontId="4" fillId="0" borderId="0" xfId="0" applyFont="1"/>
    <xf numFmtId="0" fontId="0" fillId="7" borderId="0" xfId="0" applyFill="1"/>
    <xf numFmtId="0" fontId="0" fillId="7" borderId="0" xfId="0" applyFill="1" applyAlignment="1">
      <alignment horizontal="left"/>
    </xf>
    <xf numFmtId="0" fontId="0" fillId="6" borderId="0" xfId="0" applyFill="1" applyAlignment="1">
      <alignment horizontal="left"/>
    </xf>
    <xf numFmtId="0" fontId="6" fillId="0" borderId="1" xfId="0" applyFont="1" applyBorder="1" applyAlignment="1">
      <alignment horizontal="left" wrapText="1"/>
    </xf>
    <xf numFmtId="0" fontId="4" fillId="5" borderId="0" xfId="0" applyFont="1" applyFill="1" applyAlignment="1">
      <alignment horizontal="left"/>
    </xf>
    <xf numFmtId="0" fontId="0" fillId="0" borderId="28" xfId="0" applyBorder="1" applyAlignment="1">
      <alignment horizontal="center" vertical="center" wrapText="1"/>
    </xf>
    <xf numFmtId="0" fontId="0" fillId="0" borderId="29" xfId="0" applyBorder="1" applyAlignment="1">
      <alignment wrapText="1"/>
    </xf>
    <xf numFmtId="0" fontId="0" fillId="0" borderId="29" xfId="0" applyBorder="1"/>
    <xf numFmtId="0" fontId="0" fillId="0" borderId="30" xfId="0" applyBorder="1"/>
    <xf numFmtId="0" fontId="0" fillId="0" borderId="29" xfId="0" applyBorder="1" applyAlignment="1">
      <alignment horizontal="center" vertical="top"/>
    </xf>
    <xf numFmtId="14" fontId="0" fillId="0" borderId="29" xfId="0" applyNumberFormat="1" applyBorder="1" applyAlignment="1">
      <alignment horizontal="center" vertical="top"/>
    </xf>
    <xf numFmtId="167" fontId="0" fillId="0" borderId="29" xfId="0" applyNumberFormat="1" applyBorder="1" applyAlignment="1">
      <alignment vertical="top"/>
    </xf>
    <xf numFmtId="0" fontId="0" fillId="0" borderId="29" xfId="0" applyBorder="1" applyAlignment="1">
      <alignment horizontal="center"/>
    </xf>
    <xf numFmtId="14" fontId="0" fillId="0" borderId="29" xfId="0" applyNumberFormat="1" applyBorder="1" applyAlignment="1">
      <alignment horizontal="center"/>
    </xf>
    <xf numFmtId="167" fontId="0" fillId="0" borderId="29" xfId="0" applyNumberFormat="1" applyBorder="1"/>
    <xf numFmtId="0" fontId="0" fillId="0" borderId="5" xfId="0" applyBorder="1"/>
    <xf numFmtId="0" fontId="4" fillId="0" borderId="5" xfId="0" applyFont="1" applyBorder="1" applyAlignment="1">
      <alignment horizontal="right"/>
    </xf>
    <xf numFmtId="167" fontId="0" fillId="0" borderId="5" xfId="0" applyNumberFormat="1" applyBorder="1"/>
    <xf numFmtId="0" fontId="0" fillId="2" borderId="9" xfId="0" applyFill="1" applyBorder="1" applyAlignment="1">
      <alignment horizontal="center"/>
    </xf>
    <xf numFmtId="49" fontId="0" fillId="2" borderId="9" xfId="0" applyNumberFormat="1" applyFill="1" applyBorder="1" applyAlignment="1">
      <alignment horizontal="center"/>
    </xf>
    <xf numFmtId="0" fontId="0" fillId="2" borderId="6" xfId="0" applyFill="1" applyBorder="1" applyAlignment="1">
      <alignment horizontal="center"/>
    </xf>
    <xf numFmtId="49" fontId="0" fillId="2" borderId="6" xfId="0" applyNumberFormat="1" applyFill="1" applyBorder="1" applyAlignment="1">
      <alignment horizontal="center"/>
    </xf>
    <xf numFmtId="44" fontId="5" fillId="2" borderId="4" xfId="1" applyFont="1" applyFill="1" applyBorder="1" applyAlignment="1">
      <alignment horizontal="center" vertical="center" wrapText="1"/>
    </xf>
    <xf numFmtId="44" fontId="5" fillId="2" borderId="5" xfId="1" applyFont="1" applyFill="1" applyBorder="1" applyAlignment="1">
      <alignment horizontal="center" vertical="center" wrapText="1"/>
    </xf>
    <xf numFmtId="166" fontId="5" fillId="2" borderId="4" xfId="0" applyNumberFormat="1" applyFont="1" applyFill="1" applyBorder="1" applyAlignment="1">
      <alignment horizontal="center" vertical="center" wrapText="1"/>
    </xf>
    <xf numFmtId="166" fontId="5" fillId="2" borderId="5"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cellXfs>
  <cellStyles count="3">
    <cellStyle name="Migliaia" xfId="2" builtinId="3"/>
    <cellStyle name="Normale" xfId="0" builtinId="0"/>
    <cellStyle name="Valuta" xfId="1" builtin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990600</xdr:colOff>
      <xdr:row>3</xdr:row>
      <xdr:rowOff>180975</xdr:rowOff>
    </xdr:from>
    <xdr:to>
      <xdr:col>7</xdr:col>
      <xdr:colOff>180975</xdr:colOff>
      <xdr:row>15</xdr:row>
      <xdr:rowOff>9525</xdr:rowOff>
    </xdr:to>
    <xdr:sp macro="" textlink="">
      <xdr:nvSpPr>
        <xdr:cNvPr id="2" name="Segno di moltiplicazione 1">
          <a:extLst>
            <a:ext uri="{FF2B5EF4-FFF2-40B4-BE49-F238E27FC236}">
              <a16:creationId xmlns:a16="http://schemas.microsoft.com/office/drawing/2014/main" id="{7022284C-BC2B-47E9-872F-981683734DB3}"/>
            </a:ext>
          </a:extLst>
        </xdr:cNvPr>
        <xdr:cNvSpPr/>
      </xdr:nvSpPr>
      <xdr:spPr>
        <a:xfrm>
          <a:off x="1981200" y="752475"/>
          <a:ext cx="4733925" cy="2343150"/>
        </a:xfrm>
        <a:prstGeom prst="mathMultiply">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1</xdr:col>
      <xdr:colOff>952500</xdr:colOff>
      <xdr:row>20</xdr:row>
      <xdr:rowOff>57150</xdr:rowOff>
    </xdr:from>
    <xdr:to>
      <xdr:col>7</xdr:col>
      <xdr:colOff>142875</xdr:colOff>
      <xdr:row>31</xdr:row>
      <xdr:rowOff>76200</xdr:rowOff>
    </xdr:to>
    <xdr:sp macro="" textlink="">
      <xdr:nvSpPr>
        <xdr:cNvPr id="4" name="Segno di moltiplicazione 3">
          <a:extLst>
            <a:ext uri="{FF2B5EF4-FFF2-40B4-BE49-F238E27FC236}">
              <a16:creationId xmlns:a16="http://schemas.microsoft.com/office/drawing/2014/main" id="{57935BEB-903F-4DF7-A0DE-DAF795E54B62}"/>
            </a:ext>
          </a:extLst>
        </xdr:cNvPr>
        <xdr:cNvSpPr/>
      </xdr:nvSpPr>
      <xdr:spPr>
        <a:xfrm>
          <a:off x="1943100" y="4095750"/>
          <a:ext cx="4733925" cy="2343150"/>
        </a:xfrm>
        <a:prstGeom prst="mathMultiply">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762000</xdr:colOff>
      <xdr:row>0</xdr:row>
      <xdr:rowOff>0</xdr:rowOff>
    </xdr:from>
    <xdr:to>
      <xdr:col>5</xdr:col>
      <xdr:colOff>85725</xdr:colOff>
      <xdr:row>17</xdr:row>
      <xdr:rowOff>19050</xdr:rowOff>
    </xdr:to>
    <xdr:sp macro="" textlink="">
      <xdr:nvSpPr>
        <xdr:cNvPr id="2" name="Segno di moltiplicazione 1">
          <a:extLst>
            <a:ext uri="{FF2B5EF4-FFF2-40B4-BE49-F238E27FC236}">
              <a16:creationId xmlns:a16="http://schemas.microsoft.com/office/drawing/2014/main" id="{4ABDD843-EE37-5D41-1602-D54D6E114640}"/>
            </a:ext>
          </a:extLst>
        </xdr:cNvPr>
        <xdr:cNvSpPr/>
      </xdr:nvSpPr>
      <xdr:spPr>
        <a:xfrm>
          <a:off x="762000" y="0"/>
          <a:ext cx="7038975" cy="3476625"/>
        </a:xfrm>
        <a:prstGeom prst="mathMultiply">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819149</xdr:colOff>
      <xdr:row>7</xdr:row>
      <xdr:rowOff>180975</xdr:rowOff>
    </xdr:from>
    <xdr:to>
      <xdr:col>7</xdr:col>
      <xdr:colOff>838200</xdr:colOff>
      <xdr:row>17</xdr:row>
      <xdr:rowOff>28575</xdr:rowOff>
    </xdr:to>
    <xdr:sp macro="" textlink="">
      <xdr:nvSpPr>
        <xdr:cNvPr id="2" name="Segno di moltiplicazione 1">
          <a:extLst>
            <a:ext uri="{FF2B5EF4-FFF2-40B4-BE49-F238E27FC236}">
              <a16:creationId xmlns:a16="http://schemas.microsoft.com/office/drawing/2014/main" id="{0F067967-04D9-5EEA-F667-EA2EE1722B0B}"/>
            </a:ext>
          </a:extLst>
        </xdr:cNvPr>
        <xdr:cNvSpPr/>
      </xdr:nvSpPr>
      <xdr:spPr>
        <a:xfrm>
          <a:off x="2047874" y="1514475"/>
          <a:ext cx="5286376" cy="1971675"/>
        </a:xfrm>
        <a:prstGeom prst="mathMultiply">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457200</xdr:colOff>
      <xdr:row>8</xdr:row>
      <xdr:rowOff>222250</xdr:rowOff>
    </xdr:from>
    <xdr:to>
      <xdr:col>9</xdr:col>
      <xdr:colOff>336550</xdr:colOff>
      <xdr:row>20</xdr:row>
      <xdr:rowOff>114300</xdr:rowOff>
    </xdr:to>
    <xdr:sp macro="" textlink="">
      <xdr:nvSpPr>
        <xdr:cNvPr id="2" name="Segno di moltiplicazione 1">
          <a:extLst>
            <a:ext uri="{FF2B5EF4-FFF2-40B4-BE49-F238E27FC236}">
              <a16:creationId xmlns:a16="http://schemas.microsoft.com/office/drawing/2014/main" id="{A5E5A985-F7DA-1ADB-85B3-952D60ABAB60}"/>
            </a:ext>
          </a:extLst>
        </xdr:cNvPr>
        <xdr:cNvSpPr/>
      </xdr:nvSpPr>
      <xdr:spPr>
        <a:xfrm>
          <a:off x="457200" y="1695450"/>
          <a:ext cx="8293100" cy="2298700"/>
        </a:xfrm>
        <a:prstGeom prst="mathMultiply">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1000125</xdr:colOff>
      <xdr:row>5</xdr:row>
      <xdr:rowOff>111125</xdr:rowOff>
    </xdr:from>
    <xdr:to>
      <xdr:col>7</xdr:col>
      <xdr:colOff>990600</xdr:colOff>
      <xdr:row>14</xdr:row>
      <xdr:rowOff>19050</xdr:rowOff>
    </xdr:to>
    <xdr:sp macro="" textlink="">
      <xdr:nvSpPr>
        <xdr:cNvPr id="2" name="Segno di moltiplicazione 1">
          <a:extLst>
            <a:ext uri="{FF2B5EF4-FFF2-40B4-BE49-F238E27FC236}">
              <a16:creationId xmlns:a16="http://schemas.microsoft.com/office/drawing/2014/main" id="{CC5510D8-D77E-6CA9-8F2B-3E8677500081}"/>
            </a:ext>
          </a:extLst>
        </xdr:cNvPr>
        <xdr:cNvSpPr/>
      </xdr:nvSpPr>
      <xdr:spPr>
        <a:xfrm>
          <a:off x="1000125" y="1016000"/>
          <a:ext cx="6581775" cy="1746250"/>
        </a:xfrm>
        <a:prstGeom prst="mathMultiply">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19051</xdr:rowOff>
    </xdr:from>
    <xdr:to>
      <xdr:col>8</xdr:col>
      <xdr:colOff>428625</xdr:colOff>
      <xdr:row>23</xdr:row>
      <xdr:rowOff>76201</xdr:rowOff>
    </xdr:to>
    <xdr:sp macro="" textlink="">
      <xdr:nvSpPr>
        <xdr:cNvPr id="2" name="Segno di moltiplicazione 1">
          <a:extLst>
            <a:ext uri="{FF2B5EF4-FFF2-40B4-BE49-F238E27FC236}">
              <a16:creationId xmlns:a16="http://schemas.microsoft.com/office/drawing/2014/main" id="{B054E3C9-BA91-A9F6-E2DF-1926E8EB578D}"/>
            </a:ext>
          </a:extLst>
        </xdr:cNvPr>
        <xdr:cNvSpPr/>
      </xdr:nvSpPr>
      <xdr:spPr>
        <a:xfrm>
          <a:off x="0" y="781051"/>
          <a:ext cx="7829550" cy="3905250"/>
        </a:xfrm>
        <a:prstGeom prst="mathMultiply">
          <a:avLst/>
        </a:prstGeom>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lt1"/>
            </a:solidFill>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xdr:col>
      <xdr:colOff>2400300</xdr:colOff>
      <xdr:row>23</xdr:row>
      <xdr:rowOff>9525</xdr:rowOff>
    </xdr:from>
    <xdr:ext cx="184731" cy="264560"/>
    <xdr:sp macro="" textlink="">
      <xdr:nvSpPr>
        <xdr:cNvPr id="2" name="CasellaDiTesto 1">
          <a:extLst>
            <a:ext uri="{FF2B5EF4-FFF2-40B4-BE49-F238E27FC236}">
              <a16:creationId xmlns:a16="http://schemas.microsoft.com/office/drawing/2014/main" id="{D50F4FAB-1EA8-FF63-0498-E1D36C5F7B7F}"/>
            </a:ext>
          </a:extLst>
        </xdr:cNvPr>
        <xdr:cNvSpPr txBox="1"/>
      </xdr:nvSpPr>
      <xdr:spPr>
        <a:xfrm>
          <a:off x="3305175" y="461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it-IT" sz="1100"/>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466725</xdr:colOff>
      <xdr:row>2</xdr:row>
      <xdr:rowOff>142875</xdr:rowOff>
    </xdr:from>
    <xdr:to>
      <xdr:col>7</xdr:col>
      <xdr:colOff>390525</xdr:colOff>
      <xdr:row>13</xdr:row>
      <xdr:rowOff>142875</xdr:rowOff>
    </xdr:to>
    <xdr:sp macro="" textlink="">
      <xdr:nvSpPr>
        <xdr:cNvPr id="2" name="Segno di moltiplicazione 1">
          <a:extLst>
            <a:ext uri="{FF2B5EF4-FFF2-40B4-BE49-F238E27FC236}">
              <a16:creationId xmlns:a16="http://schemas.microsoft.com/office/drawing/2014/main" id="{54EC787D-B388-EEAD-0EFA-1C0EBE649E2A}"/>
            </a:ext>
          </a:extLst>
        </xdr:cNvPr>
        <xdr:cNvSpPr/>
      </xdr:nvSpPr>
      <xdr:spPr>
        <a:xfrm>
          <a:off x="466725" y="523875"/>
          <a:ext cx="6286500" cy="2305050"/>
        </a:xfrm>
        <a:prstGeom prst="mathMultiply">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1:M192"/>
  <sheetViews>
    <sheetView tabSelected="1" zoomScale="110" zoomScaleNormal="110" workbookViewId="0">
      <pane xSplit="4" ySplit="2" topLeftCell="J15" activePane="bottomRight" state="frozen"/>
      <selection pane="topRight" activeCell="E1" sqref="E1"/>
      <selection pane="bottomLeft" activeCell="A3" sqref="A3"/>
      <selection pane="bottomRight" activeCell="A3" sqref="A3:M21"/>
    </sheetView>
  </sheetViews>
  <sheetFormatPr defaultColWidth="8.88671875" defaultRowHeight="12" x14ac:dyDescent="0.25"/>
  <cols>
    <col min="1" max="1" width="11.109375" style="29" customWidth="1"/>
    <col min="2" max="2" width="16.5546875" style="21" customWidth="1"/>
    <col min="3" max="3" width="19.109375" style="21" customWidth="1"/>
    <col min="4" max="4" width="26.5546875" style="21" customWidth="1"/>
    <col min="5" max="5" width="85.5546875" style="20" customWidth="1"/>
    <col min="6" max="6" width="34" style="20" customWidth="1"/>
    <col min="7" max="7" width="40.109375" style="21" customWidth="1"/>
    <col min="8" max="8" width="35.44140625" style="21" customWidth="1"/>
    <col min="9" max="9" width="37" style="21" customWidth="1"/>
    <col min="10" max="10" width="17.5546875" style="21" customWidth="1"/>
    <col min="11" max="12" width="11.109375" style="21" customWidth="1"/>
    <col min="13" max="13" width="19.5546875" style="21" customWidth="1"/>
    <col min="14" max="14" width="20.5546875" style="20" customWidth="1"/>
    <col min="15" max="19" width="8.88671875" style="20"/>
    <col min="20" max="20" width="37.44140625" style="20" customWidth="1"/>
    <col min="21" max="21" width="30.44140625" style="20" customWidth="1"/>
    <col min="22" max="16384" width="8.88671875" style="20"/>
  </cols>
  <sheetData>
    <row r="1" spans="1:13" ht="56.25" customHeight="1" x14ac:dyDescent="0.25">
      <c r="A1" s="136" t="s">
        <v>10</v>
      </c>
      <c r="B1" s="138" t="s">
        <v>9</v>
      </c>
      <c r="C1" s="138" t="s">
        <v>0</v>
      </c>
      <c r="D1" s="138" t="s">
        <v>1</v>
      </c>
      <c r="E1" s="138" t="s">
        <v>2</v>
      </c>
      <c r="F1" s="136" t="s">
        <v>38</v>
      </c>
      <c r="G1" s="138" t="s">
        <v>3</v>
      </c>
      <c r="H1" s="138" t="s">
        <v>4</v>
      </c>
      <c r="I1" s="138" t="s">
        <v>5</v>
      </c>
      <c r="J1" s="130" t="s">
        <v>6</v>
      </c>
      <c r="K1" s="134" t="s">
        <v>7</v>
      </c>
      <c r="L1" s="135"/>
      <c r="M1" s="132" t="s">
        <v>8</v>
      </c>
    </row>
    <row r="2" spans="1:13" x14ac:dyDescent="0.25">
      <c r="A2" s="137"/>
      <c r="B2" s="139"/>
      <c r="C2" s="139"/>
      <c r="D2" s="139"/>
      <c r="E2" s="139"/>
      <c r="F2" s="137"/>
      <c r="G2" s="139"/>
      <c r="H2" s="139"/>
      <c r="I2" s="139"/>
      <c r="J2" s="131"/>
      <c r="K2" s="18" t="s">
        <v>21</v>
      </c>
      <c r="L2" s="19" t="s">
        <v>22</v>
      </c>
      <c r="M2" s="133"/>
    </row>
    <row r="3" spans="1:13" ht="24" customHeight="1" x14ac:dyDescent="0.25">
      <c r="A3" s="24" t="s">
        <v>69</v>
      </c>
      <c r="B3" s="22">
        <v>44750</v>
      </c>
      <c r="C3" s="23" t="s">
        <v>180</v>
      </c>
      <c r="D3" s="25" t="s">
        <v>16</v>
      </c>
      <c r="E3" s="35" t="s">
        <v>182</v>
      </c>
      <c r="F3" s="111" t="s">
        <v>200</v>
      </c>
      <c r="G3" s="34" t="s">
        <v>106</v>
      </c>
      <c r="H3" s="23" t="s">
        <v>183</v>
      </c>
      <c r="I3" s="23" t="s">
        <v>184</v>
      </c>
      <c r="J3" s="31">
        <v>460</v>
      </c>
      <c r="K3" s="22">
        <v>44750</v>
      </c>
      <c r="L3" s="22">
        <v>44773</v>
      </c>
      <c r="M3" s="31">
        <v>460</v>
      </c>
    </row>
    <row r="4" spans="1:13" ht="24" customHeight="1" x14ac:dyDescent="0.25">
      <c r="A4" s="24" t="s">
        <v>186</v>
      </c>
      <c r="B4" s="22">
        <v>44760</v>
      </c>
      <c r="C4" s="23" t="s">
        <v>187</v>
      </c>
      <c r="D4" s="25" t="s">
        <v>16</v>
      </c>
      <c r="E4" s="42" t="s">
        <v>188</v>
      </c>
      <c r="F4" s="111" t="s">
        <v>200</v>
      </c>
      <c r="G4" s="23"/>
      <c r="H4" s="23" t="s">
        <v>36</v>
      </c>
      <c r="I4" s="23" t="s">
        <v>189</v>
      </c>
      <c r="J4" s="31">
        <v>3000</v>
      </c>
      <c r="K4" s="22">
        <v>44760</v>
      </c>
      <c r="L4" s="22">
        <v>44926</v>
      </c>
      <c r="M4" s="31">
        <v>3000</v>
      </c>
    </row>
    <row r="5" spans="1:13" ht="24" customHeight="1" x14ac:dyDescent="0.25">
      <c r="A5" s="24" t="s">
        <v>54</v>
      </c>
      <c r="B5" s="22">
        <v>44762</v>
      </c>
      <c r="C5" s="23" t="s">
        <v>193</v>
      </c>
      <c r="D5" s="25" t="s">
        <v>16</v>
      </c>
      <c r="E5" s="35" t="s">
        <v>194</v>
      </c>
      <c r="F5" s="111" t="s">
        <v>200</v>
      </c>
      <c r="G5" s="23" t="s">
        <v>106</v>
      </c>
      <c r="H5" s="23" t="s">
        <v>195</v>
      </c>
      <c r="I5" s="23" t="s">
        <v>196</v>
      </c>
      <c r="J5" s="31">
        <v>2500</v>
      </c>
      <c r="K5" s="22">
        <v>44762</v>
      </c>
      <c r="L5" s="22">
        <v>44762</v>
      </c>
      <c r="M5" s="31">
        <v>2500</v>
      </c>
    </row>
    <row r="6" spans="1:13" ht="24" customHeight="1" x14ac:dyDescent="0.25">
      <c r="A6" s="24" t="s">
        <v>204</v>
      </c>
      <c r="B6" s="22">
        <v>44799</v>
      </c>
      <c r="C6" s="23" t="s">
        <v>207</v>
      </c>
      <c r="D6" s="25" t="s">
        <v>16</v>
      </c>
      <c r="E6" s="54" t="s">
        <v>205</v>
      </c>
      <c r="F6" s="111" t="s">
        <v>200</v>
      </c>
      <c r="G6" s="23" t="s">
        <v>106</v>
      </c>
      <c r="H6" s="23"/>
      <c r="I6" s="23" t="s">
        <v>206</v>
      </c>
      <c r="J6" s="31">
        <v>3900</v>
      </c>
      <c r="K6" s="22">
        <v>44799</v>
      </c>
      <c r="L6" s="22">
        <v>44834</v>
      </c>
      <c r="M6" s="31">
        <v>3900</v>
      </c>
    </row>
    <row r="7" spans="1:13" ht="24" customHeight="1" x14ac:dyDescent="0.25">
      <c r="A7" s="24" t="s">
        <v>47</v>
      </c>
      <c r="B7" s="22">
        <v>44827</v>
      </c>
      <c r="C7" s="23" t="s">
        <v>211</v>
      </c>
      <c r="D7" s="25" t="s">
        <v>16</v>
      </c>
      <c r="E7" s="35" t="s">
        <v>212</v>
      </c>
      <c r="F7" s="111" t="s">
        <v>200</v>
      </c>
      <c r="G7" s="23" t="s">
        <v>106</v>
      </c>
      <c r="H7" s="23"/>
      <c r="I7" s="23" t="s">
        <v>206</v>
      </c>
      <c r="J7" s="31">
        <v>8100</v>
      </c>
      <c r="K7" s="22">
        <v>44837</v>
      </c>
      <c r="L7" s="22">
        <v>44916</v>
      </c>
      <c r="M7" s="31">
        <v>8100</v>
      </c>
    </row>
    <row r="8" spans="1:13" ht="24" customHeight="1" x14ac:dyDescent="0.25">
      <c r="A8" s="24" t="s">
        <v>112</v>
      </c>
      <c r="B8" s="22">
        <v>44845</v>
      </c>
      <c r="C8" s="23" t="s">
        <v>213</v>
      </c>
      <c r="D8" s="25" t="s">
        <v>16</v>
      </c>
      <c r="E8" s="35" t="s">
        <v>214</v>
      </c>
      <c r="F8" s="111" t="s">
        <v>200</v>
      </c>
      <c r="G8" s="23" t="s">
        <v>106</v>
      </c>
      <c r="H8" s="23" t="s">
        <v>215</v>
      </c>
      <c r="I8" s="23" t="s">
        <v>216</v>
      </c>
      <c r="J8" s="31">
        <v>1000</v>
      </c>
      <c r="K8" s="22">
        <v>44845</v>
      </c>
      <c r="L8" s="22">
        <v>44742</v>
      </c>
      <c r="M8" s="31">
        <v>1000</v>
      </c>
    </row>
    <row r="9" spans="1:13" ht="24" customHeight="1" x14ac:dyDescent="0.25">
      <c r="A9" s="24" t="s">
        <v>217</v>
      </c>
      <c r="B9" s="22">
        <v>44847</v>
      </c>
      <c r="C9" s="23" t="s">
        <v>218</v>
      </c>
      <c r="D9" s="25" t="s">
        <v>16</v>
      </c>
      <c r="E9" s="35" t="s">
        <v>219</v>
      </c>
      <c r="F9" s="111" t="s">
        <v>200</v>
      </c>
      <c r="G9" s="23" t="s">
        <v>106</v>
      </c>
      <c r="H9" s="23" t="s">
        <v>220</v>
      </c>
      <c r="I9" s="23" t="s">
        <v>221</v>
      </c>
      <c r="J9" s="31">
        <v>4000</v>
      </c>
      <c r="K9" s="22">
        <v>44847</v>
      </c>
      <c r="L9" s="22">
        <v>45169</v>
      </c>
      <c r="M9" s="31">
        <v>4000</v>
      </c>
    </row>
    <row r="10" spans="1:13" ht="24" customHeight="1" x14ac:dyDescent="0.25">
      <c r="A10" s="24" t="s">
        <v>75</v>
      </c>
      <c r="B10" s="22">
        <v>44851</v>
      </c>
      <c r="C10" s="23" t="s">
        <v>226</v>
      </c>
      <c r="D10" s="25" t="s">
        <v>16</v>
      </c>
      <c r="E10" s="35" t="s">
        <v>227</v>
      </c>
      <c r="F10" s="111" t="s">
        <v>200</v>
      </c>
      <c r="G10" s="23" t="s">
        <v>106</v>
      </c>
      <c r="H10" s="23" t="s">
        <v>228</v>
      </c>
      <c r="I10" s="23" t="s">
        <v>228</v>
      </c>
      <c r="J10" s="31">
        <v>150</v>
      </c>
      <c r="K10" s="22">
        <v>44851</v>
      </c>
      <c r="L10" s="22">
        <v>44856</v>
      </c>
      <c r="M10" s="31">
        <v>150</v>
      </c>
    </row>
    <row r="11" spans="1:13" ht="24" customHeight="1" x14ac:dyDescent="0.25">
      <c r="A11" s="24" t="s">
        <v>231</v>
      </c>
      <c r="B11" s="22">
        <v>44852</v>
      </c>
      <c r="C11" s="23" t="s">
        <v>232</v>
      </c>
      <c r="D11" s="25" t="s">
        <v>16</v>
      </c>
      <c r="E11" s="35" t="s">
        <v>233</v>
      </c>
      <c r="F11" s="111" t="s">
        <v>200</v>
      </c>
      <c r="G11" s="23" t="s">
        <v>106</v>
      </c>
      <c r="H11" s="23" t="s">
        <v>234</v>
      </c>
      <c r="I11" s="23" t="s">
        <v>234</v>
      </c>
      <c r="J11" s="31">
        <v>7000</v>
      </c>
      <c r="K11" s="22">
        <v>44852</v>
      </c>
      <c r="L11" s="22">
        <v>45291</v>
      </c>
      <c r="M11" s="31">
        <v>7000</v>
      </c>
    </row>
    <row r="12" spans="1:13" ht="24" customHeight="1" x14ac:dyDescent="0.25">
      <c r="A12" s="24" t="s">
        <v>238</v>
      </c>
      <c r="B12" s="22">
        <v>44858</v>
      </c>
      <c r="C12" s="23" t="s">
        <v>239</v>
      </c>
      <c r="D12" s="25" t="s">
        <v>16</v>
      </c>
      <c r="E12" s="35" t="s">
        <v>240</v>
      </c>
      <c r="F12" s="111" t="s">
        <v>200</v>
      </c>
      <c r="G12" s="23" t="s">
        <v>106</v>
      </c>
      <c r="H12" s="23" t="s">
        <v>241</v>
      </c>
      <c r="I12" s="23" t="s">
        <v>73</v>
      </c>
      <c r="J12" s="31">
        <v>2000</v>
      </c>
      <c r="K12" s="22">
        <v>44858</v>
      </c>
      <c r="L12" s="22">
        <v>44858</v>
      </c>
      <c r="M12" s="31">
        <v>2000</v>
      </c>
    </row>
    <row r="13" spans="1:13" ht="24" customHeight="1" x14ac:dyDescent="0.25">
      <c r="A13" s="24" t="s">
        <v>245</v>
      </c>
      <c r="B13" s="22">
        <v>44872</v>
      </c>
      <c r="C13" s="23" t="s">
        <v>254</v>
      </c>
      <c r="D13" s="25" t="s">
        <v>16</v>
      </c>
      <c r="E13" s="42" t="s">
        <v>255</v>
      </c>
      <c r="F13" s="111" t="s">
        <v>200</v>
      </c>
      <c r="G13" s="23" t="s">
        <v>106</v>
      </c>
      <c r="H13" s="23"/>
      <c r="I13" s="23" t="s">
        <v>256</v>
      </c>
      <c r="J13" s="31">
        <v>420</v>
      </c>
      <c r="K13" s="22">
        <v>44872</v>
      </c>
      <c r="L13" s="22">
        <v>44926</v>
      </c>
      <c r="M13" s="31">
        <v>420</v>
      </c>
    </row>
    <row r="14" spans="1:13" ht="24" customHeight="1" x14ac:dyDescent="0.25">
      <c r="A14" s="24" t="s">
        <v>258</v>
      </c>
      <c r="B14" s="22">
        <v>44879</v>
      </c>
      <c r="C14" s="23" t="s">
        <v>259</v>
      </c>
      <c r="D14" s="25" t="s">
        <v>16</v>
      </c>
      <c r="E14" s="35" t="s">
        <v>261</v>
      </c>
      <c r="F14" s="111" t="s">
        <v>200</v>
      </c>
      <c r="G14" s="23" t="s">
        <v>106</v>
      </c>
      <c r="H14" s="23" t="s">
        <v>262</v>
      </c>
      <c r="I14" s="23" t="s">
        <v>260</v>
      </c>
      <c r="J14" s="31">
        <v>5000</v>
      </c>
      <c r="K14" s="22">
        <v>44879</v>
      </c>
      <c r="L14" s="22">
        <v>44879</v>
      </c>
      <c r="M14" s="31">
        <v>5000</v>
      </c>
    </row>
    <row r="15" spans="1:13" ht="24" customHeight="1" x14ac:dyDescent="0.25">
      <c r="A15" s="24" t="s">
        <v>264</v>
      </c>
      <c r="B15" s="22">
        <v>44879</v>
      </c>
      <c r="C15" s="23" t="s">
        <v>265</v>
      </c>
      <c r="D15" s="25" t="s">
        <v>16</v>
      </c>
      <c r="E15" s="35" t="s">
        <v>266</v>
      </c>
      <c r="F15" s="111" t="s">
        <v>200</v>
      </c>
      <c r="G15" s="23" t="s">
        <v>106</v>
      </c>
      <c r="H15" s="25" t="s">
        <v>267</v>
      </c>
      <c r="I15" s="23" t="s">
        <v>268</v>
      </c>
      <c r="J15" s="31">
        <v>800</v>
      </c>
      <c r="K15" s="22">
        <v>44879</v>
      </c>
      <c r="L15" s="22">
        <v>44879</v>
      </c>
      <c r="M15" s="31">
        <v>800</v>
      </c>
    </row>
    <row r="16" spans="1:13" ht="24" customHeight="1" x14ac:dyDescent="0.25">
      <c r="A16" s="24" t="s">
        <v>270</v>
      </c>
      <c r="B16" s="22">
        <v>44879</v>
      </c>
      <c r="C16" s="23" t="s">
        <v>271</v>
      </c>
      <c r="D16" s="25" t="s">
        <v>16</v>
      </c>
      <c r="E16" s="35" t="s">
        <v>272</v>
      </c>
      <c r="F16" s="111" t="s">
        <v>200</v>
      </c>
      <c r="G16" s="23" t="s">
        <v>106</v>
      </c>
      <c r="H16" s="23" t="s">
        <v>273</v>
      </c>
      <c r="I16" s="23" t="s">
        <v>274</v>
      </c>
      <c r="J16" s="31">
        <v>300</v>
      </c>
      <c r="K16" s="22">
        <v>44879</v>
      </c>
      <c r="L16" s="22">
        <v>44879</v>
      </c>
      <c r="M16" s="31">
        <v>300</v>
      </c>
    </row>
    <row r="17" spans="1:13" ht="24" customHeight="1" x14ac:dyDescent="0.25">
      <c r="A17" s="24" t="s">
        <v>276</v>
      </c>
      <c r="B17" s="22">
        <v>44880</v>
      </c>
      <c r="C17" s="23" t="s">
        <v>281</v>
      </c>
      <c r="D17" s="25" t="s">
        <v>16</v>
      </c>
      <c r="E17" s="35" t="s">
        <v>282</v>
      </c>
      <c r="F17" s="111" t="s">
        <v>200</v>
      </c>
      <c r="G17" s="23" t="s">
        <v>106</v>
      </c>
      <c r="H17" s="23" t="s">
        <v>283</v>
      </c>
      <c r="I17" s="23" t="s">
        <v>284</v>
      </c>
      <c r="J17" s="31">
        <v>3500</v>
      </c>
      <c r="K17" s="22">
        <v>44880</v>
      </c>
      <c r="L17" s="22">
        <v>44880</v>
      </c>
      <c r="M17" s="31">
        <v>3500</v>
      </c>
    </row>
    <row r="18" spans="1:13" ht="24" customHeight="1" x14ac:dyDescent="0.25">
      <c r="A18" s="24" t="s">
        <v>277</v>
      </c>
      <c r="B18" s="22">
        <v>44880</v>
      </c>
      <c r="C18" s="23" t="s">
        <v>278</v>
      </c>
      <c r="D18" s="25" t="s">
        <v>16</v>
      </c>
      <c r="E18" s="35" t="s">
        <v>279</v>
      </c>
      <c r="F18" s="111" t="s">
        <v>200</v>
      </c>
      <c r="G18" s="23" t="s">
        <v>106</v>
      </c>
      <c r="H18" s="23" t="s">
        <v>280</v>
      </c>
      <c r="I18" s="23" t="s">
        <v>280</v>
      </c>
      <c r="J18" s="31">
        <v>250</v>
      </c>
      <c r="K18" s="22">
        <v>44880</v>
      </c>
      <c r="L18" s="22">
        <v>44880</v>
      </c>
      <c r="M18" s="31">
        <v>250</v>
      </c>
    </row>
    <row r="19" spans="1:13" ht="24" customHeight="1" x14ac:dyDescent="0.25">
      <c r="A19" s="24" t="s">
        <v>174</v>
      </c>
      <c r="B19" s="22">
        <v>44887</v>
      </c>
      <c r="C19" s="23" t="s">
        <v>290</v>
      </c>
      <c r="D19" s="25" t="s">
        <v>16</v>
      </c>
      <c r="E19" s="35" t="s">
        <v>286</v>
      </c>
      <c r="F19" s="111" t="s">
        <v>200</v>
      </c>
      <c r="G19" s="23" t="s">
        <v>106</v>
      </c>
      <c r="H19" s="23" t="s">
        <v>287</v>
      </c>
      <c r="I19" s="23" t="s">
        <v>288</v>
      </c>
      <c r="J19" s="37">
        <v>800</v>
      </c>
      <c r="K19" s="40" t="s">
        <v>289</v>
      </c>
      <c r="L19" s="40" t="s">
        <v>289</v>
      </c>
      <c r="M19" s="37">
        <v>800</v>
      </c>
    </row>
    <row r="20" spans="1:13" ht="24" customHeight="1" x14ac:dyDescent="0.25">
      <c r="A20" s="24" t="s">
        <v>115</v>
      </c>
      <c r="B20" s="22">
        <v>44887</v>
      </c>
      <c r="C20" s="23" t="s">
        <v>292</v>
      </c>
      <c r="D20" s="25" t="s">
        <v>16</v>
      </c>
      <c r="E20" s="35" t="s">
        <v>291</v>
      </c>
      <c r="F20" s="111" t="s">
        <v>200</v>
      </c>
      <c r="G20" s="23" t="s">
        <v>106</v>
      </c>
      <c r="H20" s="23"/>
      <c r="I20" s="23" t="s">
        <v>206</v>
      </c>
      <c r="J20" s="31">
        <v>18500</v>
      </c>
      <c r="K20" s="22">
        <v>44917</v>
      </c>
      <c r="L20" s="22">
        <v>45107</v>
      </c>
      <c r="M20" s="31">
        <v>18500</v>
      </c>
    </row>
    <row r="21" spans="1:13" ht="24" customHeight="1" x14ac:dyDescent="0.25">
      <c r="A21" s="24" t="s">
        <v>295</v>
      </c>
      <c r="B21" s="22">
        <v>44894</v>
      </c>
      <c r="C21" s="23" t="s">
        <v>296</v>
      </c>
      <c r="D21" s="25" t="s">
        <v>16</v>
      </c>
      <c r="E21" s="35" t="s">
        <v>297</v>
      </c>
      <c r="F21" s="111" t="s">
        <v>200</v>
      </c>
      <c r="G21" s="23" t="s">
        <v>106</v>
      </c>
      <c r="H21" s="23"/>
      <c r="I21" s="23" t="s">
        <v>298</v>
      </c>
      <c r="J21" s="31">
        <v>1200</v>
      </c>
      <c r="K21" s="22">
        <v>44894</v>
      </c>
      <c r="L21" s="22">
        <v>44894</v>
      </c>
      <c r="M21" s="31">
        <v>1200</v>
      </c>
    </row>
    <row r="22" spans="1:13" ht="24" customHeight="1" x14ac:dyDescent="0.25">
      <c r="A22" s="24"/>
      <c r="B22" s="22"/>
      <c r="C22" s="23"/>
      <c r="D22" s="25"/>
      <c r="E22" s="42"/>
      <c r="F22" s="25"/>
      <c r="G22" s="23"/>
      <c r="H22" s="23"/>
      <c r="I22" s="23"/>
      <c r="J22" s="31"/>
      <c r="K22" s="22"/>
      <c r="L22" s="22"/>
      <c r="M22" s="31"/>
    </row>
    <row r="23" spans="1:13" ht="24" customHeight="1" x14ac:dyDescent="0.25">
      <c r="A23" s="24"/>
      <c r="B23" s="22"/>
      <c r="C23" s="23"/>
      <c r="D23" s="25"/>
      <c r="E23" s="42"/>
      <c r="F23" s="25"/>
      <c r="G23" s="23"/>
      <c r="H23" s="23"/>
      <c r="I23" s="23"/>
      <c r="J23" s="31"/>
      <c r="K23" s="22"/>
      <c r="L23" s="22"/>
      <c r="M23" s="31"/>
    </row>
    <row r="24" spans="1:13" ht="24" customHeight="1" x14ac:dyDescent="0.25">
      <c r="A24" s="24"/>
      <c r="B24" s="22"/>
      <c r="C24" s="23"/>
      <c r="D24" s="25"/>
      <c r="E24" s="35"/>
      <c r="F24" s="25"/>
      <c r="G24" s="23"/>
      <c r="H24" s="23"/>
      <c r="I24" s="23"/>
      <c r="J24" s="31"/>
      <c r="K24" s="22"/>
      <c r="L24" s="22"/>
      <c r="M24" s="31"/>
    </row>
    <row r="25" spans="1:13" ht="24" customHeight="1" x14ac:dyDescent="0.25">
      <c r="A25" s="24"/>
      <c r="B25" s="22"/>
      <c r="C25" s="23"/>
      <c r="D25" s="25"/>
      <c r="E25" s="35"/>
      <c r="F25" s="25"/>
      <c r="G25" s="23"/>
      <c r="H25" s="23"/>
      <c r="I25" s="23"/>
      <c r="J25" s="31"/>
      <c r="K25" s="22"/>
      <c r="L25" s="22"/>
      <c r="M25" s="31"/>
    </row>
    <row r="26" spans="1:13" ht="24" customHeight="1" x14ac:dyDescent="0.25">
      <c r="A26" s="24"/>
      <c r="B26" s="22"/>
      <c r="C26" s="23"/>
      <c r="D26" s="25"/>
      <c r="E26" s="35"/>
      <c r="F26" s="25"/>
      <c r="G26" s="23"/>
      <c r="H26" s="23"/>
      <c r="I26" s="23"/>
      <c r="J26" s="31"/>
      <c r="K26" s="22"/>
      <c r="L26" s="22"/>
      <c r="M26" s="31"/>
    </row>
    <row r="27" spans="1:13" x14ac:dyDescent="0.25">
      <c r="A27" s="24"/>
      <c r="B27" s="22"/>
      <c r="C27" s="23"/>
      <c r="D27" s="25"/>
      <c r="E27" s="35"/>
      <c r="F27" s="25"/>
      <c r="G27" s="23"/>
      <c r="H27" s="23"/>
      <c r="I27" s="23"/>
      <c r="J27" s="31"/>
      <c r="K27" s="22"/>
      <c r="L27" s="22"/>
      <c r="M27" s="31"/>
    </row>
    <row r="28" spans="1:13" ht="24" customHeight="1" x14ac:dyDescent="0.25">
      <c r="A28" s="24"/>
      <c r="B28" s="22"/>
      <c r="C28" s="23"/>
      <c r="D28" s="25"/>
      <c r="E28" s="42"/>
      <c r="F28" s="25"/>
      <c r="G28" s="23"/>
      <c r="H28" s="23"/>
      <c r="I28" s="23"/>
      <c r="J28" s="31"/>
      <c r="K28" s="22"/>
      <c r="L28" s="22"/>
      <c r="M28" s="31"/>
    </row>
    <row r="29" spans="1:13" ht="24" customHeight="1" x14ac:dyDescent="0.25">
      <c r="A29" s="24"/>
      <c r="B29" s="22"/>
      <c r="C29" s="23"/>
      <c r="D29" s="25"/>
      <c r="E29" s="42"/>
      <c r="F29" s="25"/>
      <c r="G29" s="23"/>
      <c r="H29" s="23"/>
      <c r="I29" s="23"/>
      <c r="J29" s="31"/>
      <c r="K29" s="22"/>
      <c r="L29" s="22"/>
      <c r="M29" s="31"/>
    </row>
    <row r="30" spans="1:13" ht="24" customHeight="1" x14ac:dyDescent="0.25">
      <c r="A30" s="24"/>
      <c r="B30" s="22"/>
      <c r="C30" s="23"/>
      <c r="D30" s="25"/>
      <c r="E30" s="35"/>
      <c r="F30" s="25"/>
      <c r="G30" s="23"/>
      <c r="H30" s="23"/>
      <c r="I30" s="23"/>
      <c r="J30" s="31"/>
      <c r="K30" s="22"/>
      <c r="L30" s="22"/>
      <c r="M30" s="31"/>
    </row>
    <row r="31" spans="1:13" ht="24" customHeight="1" x14ac:dyDescent="0.25">
      <c r="A31" s="24"/>
      <c r="B31" s="22"/>
      <c r="C31" s="23"/>
      <c r="D31" s="25"/>
      <c r="E31" s="42"/>
      <c r="F31" s="25"/>
      <c r="G31" s="23"/>
      <c r="H31" s="23"/>
      <c r="I31" s="23"/>
      <c r="J31" s="31"/>
      <c r="K31" s="22"/>
      <c r="L31" s="22"/>
      <c r="M31" s="31"/>
    </row>
    <row r="32" spans="1:13" ht="24" customHeight="1" x14ac:dyDescent="0.25">
      <c r="A32" s="24"/>
      <c r="B32" s="22"/>
      <c r="C32" s="23"/>
      <c r="D32" s="25"/>
      <c r="E32" s="42"/>
      <c r="F32" s="25"/>
      <c r="G32" s="23"/>
      <c r="H32" s="23"/>
      <c r="I32" s="23"/>
      <c r="J32" s="31"/>
      <c r="K32" s="22"/>
      <c r="L32" s="22"/>
      <c r="M32" s="31"/>
    </row>
    <row r="33" spans="1:13" ht="24" customHeight="1" x14ac:dyDescent="0.25">
      <c r="A33" s="24"/>
      <c r="B33" s="22"/>
      <c r="C33" s="23"/>
      <c r="D33" s="25"/>
      <c r="E33" s="35"/>
      <c r="F33" s="25"/>
      <c r="G33" s="23"/>
      <c r="H33" s="23"/>
      <c r="I33" s="23"/>
      <c r="J33" s="31"/>
      <c r="K33" s="22"/>
      <c r="L33" s="22"/>
      <c r="M33" s="31"/>
    </row>
    <row r="34" spans="1:13" ht="24" customHeight="1" x14ac:dyDescent="0.25">
      <c r="A34" s="24"/>
      <c r="B34" s="22"/>
      <c r="C34" s="23"/>
      <c r="D34" s="25"/>
      <c r="E34" s="42"/>
      <c r="F34" s="25"/>
      <c r="G34" s="23"/>
      <c r="H34" s="23"/>
      <c r="I34" s="23"/>
      <c r="J34" s="31"/>
      <c r="K34" s="22"/>
      <c r="L34" s="22"/>
      <c r="M34" s="31"/>
    </row>
    <row r="35" spans="1:13" ht="24" customHeight="1" x14ac:dyDescent="0.25">
      <c r="A35" s="24"/>
      <c r="B35" s="22"/>
      <c r="C35" s="23"/>
      <c r="D35" s="25"/>
      <c r="E35" s="42"/>
      <c r="F35" s="25"/>
      <c r="G35" s="23"/>
      <c r="H35" s="23"/>
      <c r="I35" s="23"/>
      <c r="J35" s="31"/>
      <c r="K35" s="22"/>
      <c r="L35" s="22"/>
      <c r="M35" s="31"/>
    </row>
    <row r="36" spans="1:13" x14ac:dyDescent="0.25">
      <c r="A36" s="24"/>
      <c r="B36" s="22"/>
      <c r="C36" s="23"/>
      <c r="D36" s="25"/>
      <c r="E36" s="35"/>
      <c r="F36" s="25"/>
      <c r="G36" s="23"/>
      <c r="H36" s="25"/>
      <c r="I36" s="34"/>
      <c r="J36" s="31"/>
      <c r="K36" s="22"/>
      <c r="L36" s="22"/>
      <c r="M36" s="31"/>
    </row>
    <row r="37" spans="1:13" ht="24" customHeight="1" x14ac:dyDescent="0.25">
      <c r="A37" s="26"/>
      <c r="B37" s="27"/>
      <c r="C37" s="23"/>
      <c r="D37" s="25"/>
      <c r="E37" s="43"/>
      <c r="F37" s="25"/>
      <c r="G37" s="28"/>
      <c r="H37" s="28"/>
      <c r="I37" s="28"/>
      <c r="J37" s="31"/>
      <c r="K37" s="27"/>
      <c r="L37" s="27"/>
      <c r="M37" s="31"/>
    </row>
    <row r="38" spans="1:13" ht="24" customHeight="1" x14ac:dyDescent="0.25">
      <c r="A38" s="24"/>
      <c r="B38" s="22"/>
      <c r="C38" s="23"/>
      <c r="D38" s="25"/>
      <c r="E38" s="35"/>
      <c r="F38" s="30"/>
      <c r="G38" s="23"/>
      <c r="H38" s="23"/>
      <c r="I38" s="23"/>
      <c r="J38" s="31"/>
      <c r="K38" s="22"/>
      <c r="L38" s="22"/>
      <c r="M38" s="31"/>
    </row>
    <row r="39" spans="1:13" ht="24" customHeight="1" x14ac:dyDescent="0.25">
      <c r="A39" s="24"/>
      <c r="B39" s="22"/>
      <c r="C39" s="23"/>
      <c r="D39" s="25"/>
      <c r="E39" s="35"/>
      <c r="F39" s="30"/>
      <c r="G39" s="23"/>
      <c r="H39" s="23"/>
      <c r="I39" s="23"/>
      <c r="J39" s="31"/>
      <c r="K39" s="22"/>
      <c r="L39" s="22"/>
      <c r="M39" s="31"/>
    </row>
    <row r="40" spans="1:13" ht="24" customHeight="1" x14ac:dyDescent="0.25">
      <c r="A40" s="24"/>
      <c r="B40" s="22"/>
      <c r="C40" s="23"/>
      <c r="D40" s="25"/>
      <c r="E40" s="42"/>
      <c r="F40" s="30"/>
      <c r="G40" s="23"/>
      <c r="H40" s="23"/>
      <c r="I40" s="23"/>
      <c r="J40" s="31"/>
      <c r="K40" s="22"/>
      <c r="L40" s="22"/>
      <c r="M40" s="31"/>
    </row>
    <row r="41" spans="1:13" ht="24" customHeight="1" x14ac:dyDescent="0.25">
      <c r="A41" s="26"/>
      <c r="B41" s="27"/>
      <c r="C41" s="23"/>
      <c r="D41" s="25"/>
      <c r="E41" s="42"/>
      <c r="F41" s="30"/>
      <c r="G41" s="23"/>
      <c r="H41" s="23"/>
      <c r="I41" s="23"/>
      <c r="J41" s="31"/>
      <c r="K41" s="22"/>
      <c r="L41" s="22"/>
      <c r="M41" s="31"/>
    </row>
    <row r="42" spans="1:13" ht="24" customHeight="1" x14ac:dyDescent="0.25">
      <c r="A42" s="24"/>
      <c r="B42" s="22"/>
      <c r="C42" s="23"/>
      <c r="D42" s="25"/>
      <c r="E42" s="35"/>
      <c r="F42" s="30"/>
      <c r="G42" s="23"/>
      <c r="H42" s="25"/>
      <c r="I42" s="25"/>
      <c r="J42" s="31"/>
      <c r="K42" s="22"/>
      <c r="L42" s="22"/>
      <c r="M42" s="31"/>
    </row>
    <row r="43" spans="1:13" x14ac:dyDescent="0.25">
      <c r="A43" s="26"/>
      <c r="B43" s="27"/>
      <c r="C43" s="23"/>
      <c r="D43" s="25"/>
      <c r="E43" s="35"/>
      <c r="F43" s="30"/>
      <c r="G43" s="23"/>
      <c r="H43" s="23"/>
      <c r="I43" s="23"/>
      <c r="J43" s="31"/>
      <c r="K43" s="22"/>
      <c r="L43" s="22"/>
      <c r="M43" s="31"/>
    </row>
    <row r="44" spans="1:13" ht="24" customHeight="1" x14ac:dyDescent="0.25">
      <c r="A44" s="24"/>
      <c r="B44" s="22"/>
      <c r="C44" s="23"/>
      <c r="D44" s="25"/>
      <c r="E44" s="35"/>
      <c r="F44" s="30"/>
      <c r="G44" s="23"/>
      <c r="H44" s="23"/>
      <c r="I44" s="23"/>
      <c r="J44" s="31"/>
      <c r="K44" s="22"/>
      <c r="L44" s="22"/>
      <c r="M44" s="31"/>
    </row>
    <row r="45" spans="1:13" ht="24" customHeight="1" x14ac:dyDescent="0.25">
      <c r="A45" s="26"/>
      <c r="B45" s="27"/>
      <c r="C45" s="23"/>
      <c r="D45" s="25"/>
      <c r="E45" s="35"/>
      <c r="F45" s="30"/>
      <c r="G45" s="23"/>
      <c r="H45" s="23"/>
      <c r="I45" s="23"/>
      <c r="J45" s="31"/>
      <c r="K45" s="22"/>
      <c r="L45" s="22"/>
      <c r="M45" s="31"/>
    </row>
    <row r="46" spans="1:13" ht="24" customHeight="1" x14ac:dyDescent="0.25">
      <c r="A46" s="24"/>
      <c r="B46" s="22"/>
      <c r="C46" s="23"/>
      <c r="D46" s="25"/>
      <c r="E46" s="42"/>
      <c r="F46" s="30"/>
      <c r="G46" s="23"/>
      <c r="H46" s="23"/>
      <c r="I46" s="23"/>
      <c r="J46" s="31"/>
      <c r="K46" s="22"/>
      <c r="L46" s="22"/>
      <c r="M46" s="31"/>
    </row>
    <row r="47" spans="1:13" ht="24" customHeight="1" x14ac:dyDescent="0.25">
      <c r="A47" s="26"/>
      <c r="B47" s="27"/>
      <c r="C47" s="23"/>
      <c r="D47" s="25"/>
      <c r="E47" s="35"/>
      <c r="F47" s="30"/>
      <c r="G47" s="23"/>
      <c r="H47" s="25"/>
      <c r="I47" s="25"/>
      <c r="J47" s="31"/>
      <c r="K47" s="22"/>
      <c r="L47" s="22"/>
      <c r="M47" s="31"/>
    </row>
    <row r="48" spans="1:13" ht="24" customHeight="1" x14ac:dyDescent="0.25">
      <c r="A48" s="26"/>
      <c r="B48" s="27"/>
      <c r="C48" s="23"/>
      <c r="D48" s="25"/>
      <c r="E48" s="35"/>
      <c r="F48" s="30"/>
      <c r="G48" s="23"/>
      <c r="H48" s="23"/>
      <c r="I48" s="23"/>
      <c r="J48" s="31"/>
      <c r="K48" s="22"/>
      <c r="L48" s="22"/>
      <c r="M48" s="31"/>
    </row>
    <row r="49" spans="1:13" ht="24" customHeight="1" x14ac:dyDescent="0.25">
      <c r="A49" s="26"/>
      <c r="B49" s="27"/>
      <c r="C49" s="23"/>
      <c r="D49" s="25"/>
      <c r="E49" s="42"/>
      <c r="F49" s="30"/>
      <c r="G49" s="23"/>
      <c r="H49" s="23"/>
      <c r="I49" s="23"/>
      <c r="J49" s="31"/>
      <c r="K49" s="22"/>
      <c r="L49" s="22"/>
      <c r="M49" s="31"/>
    </row>
    <row r="50" spans="1:13" ht="24" customHeight="1" x14ac:dyDescent="0.25">
      <c r="A50" s="26"/>
      <c r="B50" s="27"/>
      <c r="C50" s="23"/>
      <c r="D50" s="25"/>
      <c r="E50" s="35"/>
      <c r="F50" s="30"/>
      <c r="G50" s="23"/>
      <c r="H50" s="23"/>
      <c r="I50" s="23"/>
      <c r="J50" s="31"/>
      <c r="K50" s="22"/>
      <c r="L50" s="22"/>
      <c r="M50" s="31"/>
    </row>
    <row r="51" spans="1:13" ht="24" customHeight="1" x14ac:dyDescent="0.25">
      <c r="A51" s="26"/>
      <c r="B51" s="27"/>
      <c r="C51" s="23"/>
      <c r="D51" s="25"/>
      <c r="E51" s="42"/>
      <c r="F51" s="30"/>
      <c r="G51" s="23"/>
      <c r="H51" s="23"/>
      <c r="I51" s="23"/>
      <c r="J51" s="31"/>
      <c r="K51" s="22"/>
      <c r="L51" s="22"/>
      <c r="M51" s="31"/>
    </row>
    <row r="52" spans="1:13" ht="24" customHeight="1" x14ac:dyDescent="0.25">
      <c r="A52" s="26"/>
      <c r="B52" s="27"/>
      <c r="C52" s="23"/>
      <c r="D52" s="25"/>
      <c r="E52" s="42"/>
      <c r="F52" s="30"/>
      <c r="G52" s="23"/>
      <c r="H52" s="23"/>
      <c r="I52" s="23"/>
      <c r="J52" s="31"/>
      <c r="K52" s="22"/>
      <c r="L52" s="22"/>
      <c r="M52" s="31"/>
    </row>
    <row r="53" spans="1:13" ht="24" customHeight="1" x14ac:dyDescent="0.25">
      <c r="A53" s="26"/>
      <c r="B53" s="27"/>
      <c r="C53" s="23"/>
      <c r="D53" s="25"/>
      <c r="E53" s="42"/>
      <c r="F53" s="30"/>
      <c r="G53" s="23"/>
      <c r="H53" s="23"/>
      <c r="I53" s="23"/>
      <c r="J53" s="31"/>
      <c r="K53" s="22"/>
      <c r="L53" s="22"/>
      <c r="M53" s="31"/>
    </row>
    <row r="54" spans="1:13" ht="24" customHeight="1" x14ac:dyDescent="0.25">
      <c r="A54" s="26"/>
      <c r="B54" s="27"/>
      <c r="C54" s="23"/>
      <c r="D54" s="25"/>
      <c r="E54" s="42"/>
      <c r="F54" s="30"/>
      <c r="G54" s="23"/>
      <c r="H54" s="23"/>
      <c r="I54" s="23"/>
      <c r="J54" s="31"/>
      <c r="K54" s="22"/>
      <c r="L54" s="22"/>
      <c r="M54" s="31"/>
    </row>
    <row r="55" spans="1:13" ht="24" customHeight="1" x14ac:dyDescent="0.25">
      <c r="A55" s="26"/>
      <c r="B55" s="27"/>
      <c r="C55" s="23"/>
      <c r="D55" s="25"/>
      <c r="E55" s="42"/>
      <c r="F55" s="30"/>
      <c r="G55" s="23"/>
      <c r="H55" s="23"/>
      <c r="I55" s="23"/>
      <c r="J55" s="31"/>
      <c r="K55" s="22"/>
      <c r="L55" s="22"/>
      <c r="M55" s="31"/>
    </row>
    <row r="56" spans="1:13" ht="24" customHeight="1" x14ac:dyDescent="0.25">
      <c r="A56" s="26"/>
      <c r="B56" s="27"/>
      <c r="C56" s="23"/>
      <c r="D56" s="25"/>
      <c r="E56" s="59"/>
      <c r="F56" s="30"/>
      <c r="G56" s="23"/>
      <c r="H56" s="23"/>
      <c r="I56" s="23"/>
      <c r="J56" s="31"/>
      <c r="K56" s="22"/>
      <c r="L56" s="22"/>
      <c r="M56" s="31"/>
    </row>
    <row r="57" spans="1:13" x14ac:dyDescent="0.25">
      <c r="A57" s="26"/>
      <c r="B57" s="27"/>
      <c r="C57" s="23"/>
      <c r="D57" s="25"/>
      <c r="E57" s="35"/>
      <c r="F57" s="30"/>
      <c r="G57" s="23"/>
      <c r="H57" s="23"/>
      <c r="I57" s="69"/>
      <c r="J57" s="31"/>
      <c r="K57" s="22"/>
      <c r="L57" s="22"/>
      <c r="M57" s="31"/>
    </row>
    <row r="58" spans="1:13" x14ac:dyDescent="0.25">
      <c r="A58" s="26"/>
      <c r="B58" s="27"/>
      <c r="C58" s="23"/>
      <c r="D58" s="25"/>
      <c r="E58" s="60"/>
      <c r="F58" s="30"/>
      <c r="G58" s="23"/>
      <c r="H58" s="23"/>
      <c r="I58" s="23"/>
      <c r="J58" s="31"/>
      <c r="K58" s="22"/>
      <c r="L58" s="22"/>
      <c r="M58" s="31"/>
    </row>
    <row r="59" spans="1:13" ht="24" customHeight="1" x14ac:dyDescent="0.25">
      <c r="A59" s="26"/>
      <c r="B59" s="27"/>
      <c r="C59" s="23"/>
      <c r="D59" s="25"/>
      <c r="E59" s="35"/>
      <c r="F59" s="30"/>
      <c r="G59" s="23"/>
      <c r="H59" s="23"/>
      <c r="I59" s="23"/>
      <c r="J59" s="31"/>
      <c r="K59" s="22"/>
      <c r="L59" s="22"/>
      <c r="M59" s="31"/>
    </row>
    <row r="60" spans="1:13" ht="24" customHeight="1" x14ac:dyDescent="0.3">
      <c r="A60" s="26"/>
      <c r="B60" s="27"/>
      <c r="C60" s="23"/>
      <c r="D60" s="25"/>
      <c r="E60" s="65"/>
      <c r="F60" s="30"/>
      <c r="G60" s="23"/>
      <c r="H60" s="23"/>
      <c r="I60" s="23"/>
      <c r="J60" s="31"/>
      <c r="K60" s="22"/>
      <c r="L60" s="22"/>
      <c r="M60" s="31"/>
    </row>
    <row r="61" spans="1:13" s="39" customFormat="1" x14ac:dyDescent="0.25">
      <c r="A61" s="32"/>
      <c r="B61" s="33"/>
      <c r="C61" s="34"/>
      <c r="D61" s="25"/>
      <c r="E61" s="35"/>
      <c r="F61" s="30"/>
      <c r="G61" s="36"/>
      <c r="H61" s="34"/>
      <c r="I61" s="36"/>
      <c r="J61" s="37"/>
      <c r="K61" s="38"/>
      <c r="L61" s="38"/>
      <c r="M61" s="37"/>
    </row>
    <row r="62" spans="1:13" x14ac:dyDescent="0.25">
      <c r="A62" s="26"/>
      <c r="B62" s="33"/>
      <c r="C62" s="34"/>
      <c r="D62" s="25"/>
      <c r="E62" s="42"/>
      <c r="F62" s="30"/>
      <c r="G62" s="23"/>
      <c r="H62" s="23"/>
      <c r="I62" s="34"/>
      <c r="J62" s="31"/>
      <c r="K62" s="22"/>
      <c r="L62" s="22"/>
      <c r="M62" s="31"/>
    </row>
    <row r="63" spans="1:13" x14ac:dyDescent="0.25">
      <c r="A63" s="26"/>
      <c r="B63" s="33"/>
      <c r="C63" s="34"/>
      <c r="D63" s="25"/>
      <c r="E63" s="42"/>
      <c r="F63" s="30"/>
      <c r="G63" s="23"/>
      <c r="H63" s="23"/>
      <c r="I63" s="34"/>
      <c r="J63" s="31"/>
      <c r="K63" s="22"/>
      <c r="L63" s="22"/>
      <c r="M63" s="31"/>
    </row>
    <row r="64" spans="1:13" x14ac:dyDescent="0.25">
      <c r="A64" s="26"/>
      <c r="B64" s="27"/>
      <c r="C64" s="23"/>
      <c r="D64" s="25"/>
      <c r="E64" s="35"/>
      <c r="F64" s="30"/>
      <c r="G64" s="23"/>
      <c r="H64" s="25"/>
      <c r="I64" s="23"/>
      <c r="J64" s="31"/>
      <c r="K64" s="22"/>
      <c r="L64" s="22"/>
      <c r="M64" s="31"/>
    </row>
    <row r="65" spans="1:13" x14ac:dyDescent="0.25">
      <c r="A65" s="26"/>
      <c r="B65" s="27"/>
      <c r="C65" s="23"/>
      <c r="D65" s="25"/>
      <c r="E65" s="35"/>
      <c r="F65" s="30"/>
      <c r="G65" s="23"/>
      <c r="H65" s="23"/>
      <c r="I65" s="23"/>
      <c r="J65" s="31"/>
      <c r="K65" s="22"/>
      <c r="L65" s="22"/>
      <c r="M65" s="31"/>
    </row>
    <row r="66" spans="1:13" x14ac:dyDescent="0.25">
      <c r="A66" s="26"/>
      <c r="B66" s="27"/>
      <c r="C66" s="23"/>
      <c r="D66" s="25"/>
      <c r="E66" s="35"/>
      <c r="F66" s="30"/>
      <c r="G66" s="23"/>
      <c r="H66" s="23"/>
      <c r="I66" s="23"/>
      <c r="J66" s="31"/>
      <c r="K66" s="22"/>
      <c r="L66" s="22"/>
      <c r="M66" s="31"/>
    </row>
    <row r="67" spans="1:13" x14ac:dyDescent="0.25">
      <c r="A67" s="26"/>
      <c r="B67" s="27"/>
      <c r="C67" s="23"/>
      <c r="D67" s="25"/>
      <c r="E67" s="42"/>
      <c r="F67" s="30"/>
      <c r="G67" s="23"/>
      <c r="H67" s="23"/>
      <c r="I67" s="23"/>
      <c r="J67" s="31"/>
      <c r="K67" s="22"/>
      <c r="L67" s="22"/>
      <c r="M67" s="31"/>
    </row>
    <row r="68" spans="1:13" x14ac:dyDescent="0.25">
      <c r="A68" s="26"/>
      <c r="B68" s="27"/>
      <c r="C68" s="23"/>
      <c r="D68" s="25"/>
      <c r="E68" s="35"/>
      <c r="F68" s="30"/>
      <c r="G68" s="23"/>
      <c r="H68" s="23"/>
      <c r="I68" s="23"/>
      <c r="J68" s="31"/>
      <c r="K68" s="22"/>
      <c r="L68" s="22"/>
      <c r="M68" s="31"/>
    </row>
    <row r="69" spans="1:13" x14ac:dyDescent="0.25">
      <c r="A69" s="26"/>
      <c r="B69" s="27"/>
      <c r="C69" s="23"/>
      <c r="D69" s="25"/>
      <c r="E69" s="35"/>
      <c r="F69" s="30"/>
      <c r="G69" s="23"/>
      <c r="H69" s="23"/>
      <c r="I69" s="23"/>
      <c r="J69" s="31"/>
      <c r="K69" s="22"/>
      <c r="L69" s="22"/>
      <c r="M69" s="31"/>
    </row>
    <row r="70" spans="1:13" x14ac:dyDescent="0.25">
      <c r="A70" s="26"/>
      <c r="B70" s="27"/>
      <c r="C70" s="23"/>
      <c r="D70" s="25"/>
      <c r="E70" s="60"/>
      <c r="F70" s="30"/>
      <c r="G70" s="23"/>
      <c r="H70" s="23"/>
      <c r="I70" s="23"/>
      <c r="J70" s="31"/>
      <c r="K70" s="22"/>
      <c r="L70" s="22"/>
      <c r="M70" s="31"/>
    </row>
    <row r="71" spans="1:13" x14ac:dyDescent="0.25">
      <c r="A71" s="26"/>
      <c r="B71" s="27"/>
      <c r="C71" s="23"/>
      <c r="D71" s="25"/>
      <c r="E71" s="42"/>
      <c r="F71" s="30"/>
      <c r="G71" s="23"/>
      <c r="H71" s="23"/>
      <c r="I71" s="23"/>
      <c r="J71" s="31"/>
      <c r="K71" s="22"/>
      <c r="L71" s="22"/>
      <c r="M71" s="31"/>
    </row>
    <row r="72" spans="1:13" x14ac:dyDescent="0.25">
      <c r="A72" s="26"/>
      <c r="B72" s="27"/>
      <c r="C72" s="23"/>
      <c r="D72" s="25"/>
      <c r="E72" s="42"/>
      <c r="F72" s="30"/>
      <c r="G72" s="23"/>
      <c r="H72" s="23"/>
      <c r="I72" s="23"/>
      <c r="J72" s="31"/>
      <c r="K72" s="22"/>
      <c r="L72" s="22"/>
      <c r="M72" s="31"/>
    </row>
    <row r="73" spans="1:13" x14ac:dyDescent="0.25">
      <c r="A73" s="26"/>
      <c r="B73" s="27"/>
      <c r="C73" s="23"/>
      <c r="D73" s="25"/>
      <c r="E73" s="35"/>
      <c r="F73" s="30"/>
      <c r="G73" s="23"/>
      <c r="H73" s="23"/>
      <c r="I73" s="23"/>
      <c r="J73" s="31"/>
      <c r="K73" s="22"/>
      <c r="L73" s="22"/>
      <c r="M73" s="31"/>
    </row>
    <row r="74" spans="1:13" x14ac:dyDescent="0.25">
      <c r="A74" s="26"/>
      <c r="B74" s="27"/>
      <c r="C74" s="28"/>
      <c r="D74" s="30"/>
      <c r="E74" s="43"/>
      <c r="F74" s="30"/>
      <c r="G74" s="28"/>
      <c r="H74" s="28"/>
      <c r="I74" s="28"/>
      <c r="J74" s="62"/>
      <c r="K74" s="27"/>
      <c r="L74" s="27"/>
      <c r="M74" s="62"/>
    </row>
    <row r="75" spans="1:13" s="39" customFormat="1" x14ac:dyDescent="0.25">
      <c r="A75" s="40"/>
      <c r="B75" s="38"/>
      <c r="C75" s="34"/>
      <c r="D75" s="36"/>
      <c r="E75" s="42"/>
      <c r="F75" s="30"/>
      <c r="G75" s="34"/>
      <c r="H75" s="34"/>
      <c r="I75" s="34"/>
      <c r="J75" s="64"/>
      <c r="K75" s="38"/>
      <c r="L75" s="34"/>
      <c r="M75" s="64"/>
    </row>
    <row r="76" spans="1:13" x14ac:dyDescent="0.25">
      <c r="A76" s="26"/>
      <c r="B76" s="27"/>
      <c r="C76" s="23"/>
      <c r="D76" s="25"/>
      <c r="E76" s="35"/>
      <c r="F76" s="30"/>
      <c r="G76" s="23"/>
      <c r="H76" s="23"/>
      <c r="I76" s="23"/>
      <c r="J76" s="31"/>
      <c r="K76" s="22"/>
      <c r="L76" s="22"/>
      <c r="M76" s="61"/>
    </row>
    <row r="77" spans="1:13" x14ac:dyDescent="0.25">
      <c r="A77" s="63"/>
      <c r="B77" s="27"/>
      <c r="C77" s="23"/>
      <c r="D77" s="25"/>
      <c r="E77" s="35"/>
      <c r="F77" s="30"/>
      <c r="G77" s="23"/>
      <c r="H77" s="23"/>
      <c r="I77" s="23"/>
      <c r="J77" s="31"/>
      <c r="K77" s="22"/>
      <c r="L77" s="22"/>
      <c r="M77" s="31"/>
    </row>
    <row r="78" spans="1:13" x14ac:dyDescent="0.25">
      <c r="A78" s="26"/>
      <c r="B78" s="27"/>
      <c r="C78" s="23"/>
      <c r="D78" s="25"/>
      <c r="E78" s="35"/>
      <c r="F78" s="30"/>
      <c r="G78" s="23"/>
      <c r="H78" s="23"/>
      <c r="I78" s="23"/>
      <c r="J78" s="31"/>
      <c r="K78" s="22"/>
      <c r="L78" s="22"/>
      <c r="M78" s="31"/>
    </row>
    <row r="79" spans="1:13" x14ac:dyDescent="0.25">
      <c r="A79" s="24"/>
      <c r="B79" s="24"/>
      <c r="C79" s="23"/>
      <c r="D79" s="25"/>
      <c r="E79" s="35"/>
      <c r="F79" s="30"/>
      <c r="G79" s="24"/>
      <c r="H79" s="24"/>
      <c r="I79" s="23"/>
      <c r="J79" s="31"/>
      <c r="K79" s="22"/>
      <c r="L79" s="22"/>
      <c r="M79" s="31"/>
    </row>
    <row r="80" spans="1:13" x14ac:dyDescent="0.25">
      <c r="A80" s="26"/>
      <c r="B80" s="27"/>
      <c r="C80" s="23"/>
      <c r="D80" s="25"/>
      <c r="E80" s="35"/>
      <c r="F80" s="30"/>
      <c r="G80" s="23"/>
      <c r="H80" s="23"/>
      <c r="I80" s="25"/>
      <c r="J80" s="31"/>
      <c r="K80" s="22"/>
      <c r="L80" s="22"/>
      <c r="M80" s="31"/>
    </row>
    <row r="81" spans="1:13" x14ac:dyDescent="0.25">
      <c r="A81" s="26"/>
      <c r="B81" s="27"/>
      <c r="C81" s="23"/>
      <c r="D81" s="25"/>
      <c r="E81" s="35"/>
      <c r="F81" s="30"/>
      <c r="G81" s="23"/>
      <c r="H81" s="23"/>
      <c r="I81" s="23"/>
      <c r="J81" s="31"/>
      <c r="K81" s="22"/>
      <c r="L81" s="22"/>
      <c r="M81" s="31"/>
    </row>
    <row r="82" spans="1:13" x14ac:dyDescent="0.25">
      <c r="A82" s="24"/>
      <c r="B82" s="24"/>
      <c r="C82" s="23"/>
      <c r="D82" s="25"/>
      <c r="E82" s="42"/>
      <c r="F82" s="30"/>
      <c r="G82" s="24"/>
      <c r="H82" s="24"/>
      <c r="I82" s="23"/>
      <c r="J82" s="31"/>
      <c r="K82" s="22"/>
      <c r="L82" s="22"/>
      <c r="M82" s="31"/>
    </row>
    <row r="83" spans="1:13" x14ac:dyDescent="0.25">
      <c r="A83" s="26"/>
      <c r="B83" s="27"/>
      <c r="C83" s="23"/>
      <c r="D83" s="25"/>
      <c r="E83" s="35"/>
      <c r="F83" s="30"/>
      <c r="G83" s="23"/>
      <c r="H83" s="23"/>
      <c r="I83" s="23"/>
      <c r="J83" s="31"/>
      <c r="K83" s="22"/>
      <c r="L83" s="22"/>
      <c r="M83" s="31"/>
    </row>
    <row r="84" spans="1:13" x14ac:dyDescent="0.25">
      <c r="A84" s="26"/>
      <c r="B84" s="27"/>
      <c r="C84" s="23"/>
      <c r="D84" s="25"/>
      <c r="E84" s="35"/>
      <c r="F84" s="30"/>
      <c r="G84" s="23"/>
      <c r="H84" s="23"/>
      <c r="I84" s="23"/>
      <c r="J84" s="31"/>
      <c r="K84" s="22"/>
      <c r="L84" s="22"/>
      <c r="M84" s="31"/>
    </row>
    <row r="85" spans="1:13" x14ac:dyDescent="0.25">
      <c r="A85" s="24"/>
      <c r="B85" s="24"/>
      <c r="C85" s="24"/>
      <c r="D85" s="25"/>
      <c r="E85" s="35"/>
      <c r="F85" s="30"/>
      <c r="G85" s="24"/>
      <c r="H85" s="24"/>
      <c r="I85" s="23"/>
      <c r="J85" s="31"/>
      <c r="K85" s="22"/>
      <c r="L85" s="22"/>
      <c r="M85" s="31"/>
    </row>
    <row r="86" spans="1:13" x14ac:dyDescent="0.25">
      <c r="A86" s="26"/>
      <c r="B86" s="27"/>
      <c r="C86" s="24"/>
      <c r="D86" s="25"/>
      <c r="E86" s="59"/>
      <c r="F86" s="30"/>
      <c r="G86" s="23"/>
      <c r="H86" s="23"/>
      <c r="I86" s="23"/>
      <c r="J86" s="31"/>
      <c r="K86" s="22"/>
      <c r="L86" s="22"/>
      <c r="M86" s="31"/>
    </row>
    <row r="87" spans="1:13" x14ac:dyDescent="0.25">
      <c r="A87" s="26"/>
      <c r="B87" s="27"/>
      <c r="C87" s="24"/>
      <c r="D87" s="25"/>
      <c r="E87" s="35"/>
      <c r="F87" s="30"/>
      <c r="G87" s="23"/>
      <c r="H87" s="23"/>
      <c r="I87" s="23"/>
      <c r="J87" s="31"/>
      <c r="K87" s="22"/>
      <c r="L87" s="22"/>
      <c r="M87" s="61"/>
    </row>
    <row r="88" spans="1:13" x14ac:dyDescent="0.25">
      <c r="A88" s="26"/>
      <c r="B88" s="27"/>
      <c r="C88" s="24"/>
      <c r="D88" s="25"/>
      <c r="E88" s="44"/>
      <c r="F88" s="30"/>
      <c r="G88" s="24"/>
      <c r="H88" s="24"/>
      <c r="I88" s="23"/>
      <c r="J88" s="31"/>
      <c r="K88" s="22"/>
      <c r="L88" s="22"/>
      <c r="M88" s="31"/>
    </row>
    <row r="89" spans="1:13" x14ac:dyDescent="0.25">
      <c r="A89" s="26"/>
      <c r="B89" s="27"/>
      <c r="C89" s="24"/>
      <c r="D89" s="25"/>
      <c r="E89" s="44"/>
      <c r="F89" s="30"/>
      <c r="G89" s="23"/>
      <c r="H89" s="23"/>
      <c r="I89" s="23"/>
      <c r="J89" s="31"/>
      <c r="K89" s="22"/>
      <c r="L89" s="22"/>
      <c r="M89" s="31"/>
    </row>
    <row r="90" spans="1:13" x14ac:dyDescent="0.25">
      <c r="A90" s="24"/>
      <c r="B90" s="22"/>
      <c r="C90" s="24"/>
      <c r="D90" s="25"/>
      <c r="E90" s="44"/>
      <c r="F90" s="30"/>
      <c r="G90" s="23"/>
      <c r="H90" s="23"/>
      <c r="I90" s="23"/>
      <c r="J90" s="31"/>
      <c r="K90" s="22"/>
      <c r="L90" s="22"/>
      <c r="M90" s="31"/>
    </row>
    <row r="91" spans="1:13" x14ac:dyDescent="0.25">
      <c r="A91" s="24"/>
      <c r="B91" s="22"/>
      <c r="C91" s="24"/>
      <c r="D91" s="25"/>
      <c r="E91" s="42"/>
      <c r="F91" s="30"/>
      <c r="G91" s="23"/>
      <c r="H91" s="23"/>
      <c r="I91" s="23"/>
      <c r="J91" s="31"/>
      <c r="K91" s="22"/>
      <c r="L91" s="22"/>
      <c r="M91" s="31"/>
    </row>
    <row r="92" spans="1:13" x14ac:dyDescent="0.25">
      <c r="A92" s="24"/>
      <c r="B92" s="22"/>
      <c r="C92" s="24"/>
      <c r="D92" s="25"/>
      <c r="E92" s="35"/>
      <c r="F92" s="30"/>
      <c r="G92" s="23"/>
      <c r="H92" s="23"/>
      <c r="I92" s="45"/>
      <c r="J92" s="31"/>
      <c r="K92" s="22"/>
      <c r="L92" s="22"/>
      <c r="M92" s="31"/>
    </row>
    <row r="93" spans="1:13" x14ac:dyDescent="0.25">
      <c r="A93" s="24"/>
      <c r="B93" s="22"/>
      <c r="C93" s="24"/>
      <c r="D93" s="25"/>
      <c r="E93" s="42"/>
      <c r="F93" s="30"/>
      <c r="G93" s="23"/>
      <c r="H93" s="23"/>
      <c r="I93" s="23"/>
      <c r="J93" s="31"/>
      <c r="K93" s="22"/>
      <c r="L93" s="22"/>
      <c r="M93" s="31"/>
    </row>
    <row r="94" spans="1:13" x14ac:dyDescent="0.25">
      <c r="A94" s="24"/>
      <c r="B94" s="22"/>
      <c r="C94" s="24"/>
      <c r="D94" s="25"/>
      <c r="E94" s="60"/>
      <c r="F94" s="30"/>
      <c r="G94" s="23"/>
      <c r="H94" s="23"/>
      <c r="I94" s="23"/>
      <c r="J94" s="31"/>
      <c r="K94" s="22"/>
      <c r="L94" s="22"/>
      <c r="M94" s="31"/>
    </row>
    <row r="95" spans="1:13" x14ac:dyDescent="0.25">
      <c r="A95" s="24"/>
      <c r="B95" s="22"/>
      <c r="C95" s="24"/>
      <c r="D95" s="25"/>
      <c r="E95" s="42"/>
      <c r="F95" s="30"/>
      <c r="G95" s="23"/>
      <c r="H95" s="23"/>
      <c r="I95" s="23"/>
      <c r="J95" s="31"/>
      <c r="K95" s="22"/>
      <c r="L95" s="22"/>
      <c r="M95" s="31"/>
    </row>
    <row r="96" spans="1:13" x14ac:dyDescent="0.25">
      <c r="A96" s="24"/>
      <c r="B96" s="22"/>
      <c r="C96" s="24"/>
      <c r="D96" s="25"/>
      <c r="E96" s="42"/>
      <c r="F96" s="30"/>
      <c r="G96" s="23"/>
      <c r="H96" s="23"/>
      <c r="I96" s="23"/>
      <c r="J96" s="31"/>
      <c r="K96" s="22"/>
      <c r="L96" s="22"/>
      <c r="M96" s="31"/>
    </row>
    <row r="97" spans="1:13" x14ac:dyDescent="0.25">
      <c r="A97" s="24"/>
      <c r="B97" s="22"/>
      <c r="C97" s="24"/>
      <c r="D97" s="25"/>
      <c r="E97" s="44"/>
      <c r="F97" s="30"/>
      <c r="G97" s="23"/>
      <c r="H97" s="23"/>
      <c r="I97" s="23"/>
      <c r="J97" s="31"/>
      <c r="K97" s="22"/>
      <c r="L97" s="22"/>
      <c r="M97" s="31"/>
    </row>
    <row r="98" spans="1:13" x14ac:dyDescent="0.25">
      <c r="A98" s="24"/>
      <c r="B98" s="22"/>
      <c r="C98" s="24"/>
      <c r="D98" s="25"/>
      <c r="E98" s="44"/>
      <c r="F98" s="30"/>
      <c r="G98" s="23"/>
      <c r="H98" s="23"/>
      <c r="I98" s="23"/>
      <c r="J98" s="31"/>
      <c r="K98" s="22"/>
      <c r="L98" s="22"/>
      <c r="M98" s="31"/>
    </row>
    <row r="99" spans="1:13" x14ac:dyDescent="0.25">
      <c r="A99" s="24"/>
      <c r="B99" s="22"/>
      <c r="C99" s="24"/>
      <c r="D99" s="25"/>
      <c r="E99" s="35"/>
      <c r="F99" s="30"/>
      <c r="G99" s="23"/>
      <c r="H99" s="23"/>
      <c r="I99" s="23"/>
      <c r="J99" s="31"/>
      <c r="K99" s="22"/>
      <c r="L99" s="22"/>
      <c r="M99" s="31"/>
    </row>
    <row r="100" spans="1:13" x14ac:dyDescent="0.25">
      <c r="A100" s="24"/>
      <c r="B100" s="22"/>
      <c r="C100" s="24"/>
      <c r="D100" s="25"/>
      <c r="E100" s="42"/>
      <c r="F100" s="30"/>
      <c r="G100" s="23"/>
      <c r="H100" s="23"/>
      <c r="I100" s="23"/>
      <c r="J100" s="31"/>
      <c r="K100" s="22"/>
      <c r="L100" s="22"/>
      <c r="M100" s="31"/>
    </row>
    <row r="101" spans="1:13" x14ac:dyDescent="0.25">
      <c r="A101" s="24"/>
      <c r="B101" s="22"/>
      <c r="C101" s="24"/>
      <c r="D101" s="25"/>
      <c r="E101" s="42"/>
      <c r="F101" s="30"/>
      <c r="G101" s="23"/>
      <c r="H101" s="23"/>
      <c r="I101" s="23"/>
      <c r="J101" s="31"/>
      <c r="K101" s="22"/>
      <c r="L101" s="22"/>
      <c r="M101" s="31"/>
    </row>
    <row r="102" spans="1:13" x14ac:dyDescent="0.25">
      <c r="A102" s="24"/>
      <c r="B102" s="22"/>
      <c r="C102" s="24"/>
      <c r="D102" s="25"/>
      <c r="E102" s="42"/>
      <c r="F102" s="30"/>
      <c r="G102" s="23"/>
      <c r="H102" s="23"/>
      <c r="I102" s="23"/>
      <c r="J102" s="31"/>
      <c r="K102" s="22"/>
      <c r="L102" s="22"/>
      <c r="M102" s="31"/>
    </row>
    <row r="103" spans="1:13" x14ac:dyDescent="0.25">
      <c r="A103" s="24"/>
      <c r="B103" s="22"/>
      <c r="C103" s="24"/>
      <c r="D103" s="25"/>
      <c r="E103" s="66"/>
      <c r="F103" s="30"/>
      <c r="G103" s="23"/>
      <c r="H103" s="23"/>
      <c r="I103" s="23"/>
      <c r="J103" s="31"/>
      <c r="K103" s="22"/>
      <c r="L103" s="22"/>
      <c r="M103" s="31"/>
    </row>
    <row r="104" spans="1:13" x14ac:dyDescent="0.25">
      <c r="A104" s="24"/>
      <c r="B104" s="22"/>
      <c r="C104" s="24"/>
      <c r="D104" s="25"/>
      <c r="E104" s="42"/>
      <c r="F104" s="30"/>
      <c r="G104" s="23"/>
      <c r="H104" s="23"/>
      <c r="I104" s="23"/>
      <c r="J104" s="31"/>
      <c r="K104" s="22"/>
      <c r="L104" s="22"/>
      <c r="M104" s="31"/>
    </row>
    <row r="105" spans="1:13" x14ac:dyDescent="0.25">
      <c r="A105" s="24"/>
      <c r="B105" s="22"/>
      <c r="C105" s="24"/>
      <c r="D105" s="25"/>
      <c r="E105" s="44"/>
      <c r="F105" s="30"/>
      <c r="G105" s="23"/>
      <c r="H105" s="23"/>
      <c r="I105" s="23"/>
      <c r="J105" s="31"/>
      <c r="K105" s="22"/>
      <c r="L105" s="22"/>
      <c r="M105" s="31"/>
    </row>
    <row r="106" spans="1:13" x14ac:dyDescent="0.25">
      <c r="A106" s="24"/>
      <c r="B106" s="22"/>
      <c r="C106" s="24"/>
      <c r="D106" s="25"/>
      <c r="E106" s="42"/>
      <c r="F106" s="30"/>
      <c r="G106" s="23"/>
      <c r="H106" s="23"/>
      <c r="I106" s="23"/>
      <c r="J106" s="31"/>
      <c r="K106" s="22"/>
      <c r="L106" s="22"/>
      <c r="M106" s="31"/>
    </row>
    <row r="107" spans="1:13" x14ac:dyDescent="0.25">
      <c r="A107" s="24"/>
      <c r="B107" s="22"/>
      <c r="C107" s="24"/>
      <c r="D107" s="25"/>
      <c r="E107" s="35"/>
      <c r="F107" s="30"/>
      <c r="G107" s="23"/>
      <c r="H107" s="23"/>
      <c r="I107" s="23"/>
      <c r="J107" s="31"/>
      <c r="K107" s="22"/>
      <c r="L107" s="22"/>
      <c r="M107" s="31"/>
    </row>
    <row r="108" spans="1:13" x14ac:dyDescent="0.25">
      <c r="A108" s="24"/>
      <c r="B108" s="22"/>
      <c r="C108" s="24"/>
      <c r="D108" s="25"/>
      <c r="E108" s="35"/>
      <c r="F108" s="25"/>
      <c r="G108" s="23"/>
      <c r="H108" s="23"/>
      <c r="I108" s="23"/>
      <c r="J108" s="31"/>
      <c r="K108" s="22"/>
      <c r="L108" s="22"/>
      <c r="M108" s="31"/>
    </row>
    <row r="109" spans="1:13" x14ac:dyDescent="0.25">
      <c r="A109" s="24"/>
      <c r="B109" s="22"/>
      <c r="C109" s="24"/>
      <c r="D109" s="25"/>
      <c r="E109" s="42"/>
      <c r="F109" s="25"/>
      <c r="G109" s="23"/>
      <c r="H109" s="23"/>
      <c r="I109" s="23"/>
      <c r="J109" s="31"/>
      <c r="K109" s="22"/>
      <c r="L109" s="22"/>
      <c r="M109" s="31"/>
    </row>
    <row r="110" spans="1:13" x14ac:dyDescent="0.25">
      <c r="A110" s="24"/>
      <c r="B110" s="22"/>
      <c r="C110" s="24"/>
      <c r="D110" s="25"/>
      <c r="E110" s="42"/>
      <c r="F110" s="30"/>
      <c r="G110" s="23"/>
      <c r="H110" s="23"/>
      <c r="I110" s="23"/>
      <c r="J110" s="31"/>
      <c r="K110" s="22"/>
      <c r="L110" s="22"/>
      <c r="M110" s="31"/>
    </row>
    <row r="111" spans="1:13" x14ac:dyDescent="0.25">
      <c r="A111" s="24"/>
      <c r="B111" s="22"/>
      <c r="C111" s="24"/>
      <c r="D111" s="25"/>
      <c r="E111" s="68"/>
      <c r="F111" s="30"/>
      <c r="G111" s="23"/>
      <c r="H111" s="23"/>
      <c r="I111" s="23"/>
      <c r="J111" s="31"/>
      <c r="K111" s="22"/>
      <c r="L111" s="22"/>
      <c r="M111" s="31"/>
    </row>
    <row r="112" spans="1:13" x14ac:dyDescent="0.25">
      <c r="A112" s="24"/>
      <c r="B112" s="22"/>
      <c r="C112" s="24"/>
      <c r="D112" s="25"/>
      <c r="E112" s="35"/>
      <c r="F112" s="30"/>
      <c r="G112" s="23"/>
      <c r="H112" s="23"/>
      <c r="I112" s="23"/>
      <c r="J112" s="31"/>
      <c r="K112" s="22"/>
      <c r="L112" s="22"/>
      <c r="M112" s="31"/>
    </row>
    <row r="113" spans="1:13" x14ac:dyDescent="0.25">
      <c r="A113" s="24"/>
      <c r="B113" s="22"/>
      <c r="C113" s="23"/>
      <c r="D113" s="25"/>
      <c r="E113" s="35"/>
      <c r="F113" s="25"/>
      <c r="G113" s="23"/>
      <c r="H113" s="23"/>
      <c r="I113" s="23"/>
      <c r="J113" s="31"/>
      <c r="K113" s="22"/>
      <c r="L113" s="22"/>
      <c r="M113" s="31"/>
    </row>
    <row r="114" spans="1:13" x14ac:dyDescent="0.25">
      <c r="A114" s="24"/>
      <c r="B114" s="22"/>
      <c r="C114" s="23"/>
      <c r="D114" s="25"/>
      <c r="E114" s="35"/>
      <c r="F114" s="25"/>
      <c r="G114" s="23"/>
      <c r="H114" s="23"/>
      <c r="I114" s="23"/>
      <c r="J114" s="31"/>
      <c r="K114" s="22"/>
      <c r="L114" s="22"/>
      <c r="M114" s="31"/>
    </row>
    <row r="115" spans="1:13" x14ac:dyDescent="0.25">
      <c r="A115" s="49"/>
      <c r="B115" s="51"/>
      <c r="C115" s="50"/>
      <c r="D115" s="25"/>
      <c r="E115" s="35"/>
      <c r="F115" s="25"/>
      <c r="G115" s="23"/>
      <c r="H115" s="23"/>
      <c r="I115" s="23"/>
      <c r="J115" s="31"/>
      <c r="K115" s="22"/>
      <c r="L115" s="22"/>
      <c r="M115" s="31"/>
    </row>
    <row r="116" spans="1:13" x14ac:dyDescent="0.25">
      <c r="A116" s="24"/>
      <c r="B116" s="22"/>
      <c r="C116" s="50"/>
      <c r="D116" s="25"/>
      <c r="E116" s="35"/>
      <c r="F116" s="25"/>
      <c r="G116" s="23"/>
      <c r="H116" s="23"/>
      <c r="I116" s="23"/>
      <c r="J116" s="31"/>
      <c r="K116" s="22"/>
      <c r="L116" s="22"/>
      <c r="M116" s="31"/>
    </row>
    <row r="117" spans="1:13" x14ac:dyDescent="0.25">
      <c r="A117" s="24"/>
      <c r="B117" s="22"/>
      <c r="C117" s="23"/>
      <c r="D117" s="25"/>
      <c r="E117" s="42"/>
      <c r="F117" s="25"/>
      <c r="G117" s="23"/>
      <c r="H117" s="23"/>
      <c r="I117" s="23"/>
      <c r="J117" s="31"/>
      <c r="K117" s="22"/>
      <c r="L117" s="22"/>
      <c r="M117" s="31"/>
    </row>
    <row r="118" spans="1:13" x14ac:dyDescent="0.25">
      <c r="A118" s="24"/>
      <c r="B118" s="22"/>
      <c r="C118" s="23"/>
      <c r="D118" s="25"/>
      <c r="E118" s="35"/>
      <c r="F118" s="25"/>
      <c r="G118" s="23"/>
      <c r="H118" s="25"/>
      <c r="I118" s="23"/>
      <c r="J118" s="31"/>
      <c r="K118" s="22"/>
      <c r="L118" s="22"/>
      <c r="M118" s="31"/>
    </row>
    <row r="119" spans="1:13" x14ac:dyDescent="0.25">
      <c r="A119" s="24"/>
      <c r="B119" s="22"/>
      <c r="C119" s="23"/>
      <c r="D119" s="25"/>
      <c r="E119" s="42"/>
      <c r="F119" s="25"/>
      <c r="G119" s="23"/>
      <c r="H119" s="23"/>
      <c r="I119" s="23"/>
      <c r="J119" s="31"/>
      <c r="K119" s="22"/>
      <c r="L119" s="22"/>
      <c r="M119" s="31"/>
    </row>
    <row r="120" spans="1:13" x14ac:dyDescent="0.25">
      <c r="A120" s="24"/>
      <c r="B120" s="22"/>
      <c r="C120" s="23"/>
      <c r="D120" s="25"/>
      <c r="E120" s="67"/>
      <c r="F120" s="30"/>
      <c r="G120" s="23"/>
      <c r="H120" s="23"/>
      <c r="I120" s="23"/>
      <c r="J120" s="31"/>
      <c r="K120" s="22"/>
      <c r="L120" s="22"/>
      <c r="M120" s="31"/>
    </row>
    <row r="121" spans="1:13" x14ac:dyDescent="0.25">
      <c r="A121" s="24"/>
      <c r="B121" s="22"/>
      <c r="C121" s="23"/>
      <c r="D121" s="25"/>
      <c r="E121" s="52"/>
      <c r="F121" s="30"/>
      <c r="G121" s="23"/>
      <c r="H121" s="23"/>
      <c r="I121" s="23"/>
      <c r="J121" s="31"/>
      <c r="K121" s="22"/>
      <c r="L121" s="22"/>
      <c r="M121" s="31"/>
    </row>
    <row r="122" spans="1:13" x14ac:dyDescent="0.25">
      <c r="A122" s="24"/>
      <c r="B122" s="22"/>
      <c r="C122" s="23"/>
      <c r="D122" s="25"/>
      <c r="E122" s="54"/>
      <c r="F122" s="30"/>
      <c r="G122" s="23"/>
      <c r="H122" s="23"/>
      <c r="I122" s="23"/>
      <c r="J122" s="31"/>
      <c r="K122" s="22"/>
      <c r="L122" s="22"/>
      <c r="M122" s="31"/>
    </row>
    <row r="123" spans="1:13" x14ac:dyDescent="0.25">
      <c r="A123" s="24"/>
      <c r="B123" s="22"/>
      <c r="C123" s="23"/>
      <c r="D123" s="25"/>
      <c r="E123" s="60"/>
      <c r="F123" s="30"/>
      <c r="G123" s="23"/>
      <c r="H123" s="23"/>
      <c r="I123" s="23"/>
      <c r="J123" s="31"/>
      <c r="K123" s="22"/>
      <c r="L123" s="22"/>
      <c r="M123" s="31"/>
    </row>
    <row r="124" spans="1:13" x14ac:dyDescent="0.25">
      <c r="A124" s="24"/>
      <c r="B124" s="22"/>
      <c r="C124" s="23"/>
      <c r="D124" s="25"/>
      <c r="E124" s="35"/>
      <c r="F124" s="30"/>
      <c r="G124" s="23"/>
      <c r="I124" s="23"/>
      <c r="J124" s="31"/>
      <c r="K124" s="22"/>
      <c r="L124" s="22"/>
      <c r="M124" s="31"/>
    </row>
    <row r="125" spans="1:13" x14ac:dyDescent="0.25">
      <c r="A125" s="24"/>
      <c r="B125" s="22"/>
      <c r="C125" s="23"/>
      <c r="D125" s="25"/>
      <c r="E125" s="35"/>
      <c r="F125" s="30"/>
      <c r="G125" s="23"/>
      <c r="H125" s="23"/>
      <c r="I125" s="23"/>
      <c r="J125" s="31"/>
      <c r="K125" s="22"/>
      <c r="L125" s="22"/>
      <c r="M125" s="31"/>
    </row>
    <row r="126" spans="1:13" x14ac:dyDescent="0.25">
      <c r="A126" s="24"/>
      <c r="B126" s="22"/>
      <c r="C126" s="23"/>
      <c r="D126" s="25"/>
      <c r="E126" s="35"/>
      <c r="F126" s="30"/>
      <c r="G126" s="23"/>
      <c r="H126" s="23"/>
      <c r="I126" s="23"/>
      <c r="J126" s="31"/>
      <c r="K126" s="22"/>
      <c r="L126" s="22"/>
      <c r="M126" s="31"/>
    </row>
    <row r="127" spans="1:13" x14ac:dyDescent="0.25">
      <c r="A127" s="24"/>
      <c r="B127" s="22"/>
      <c r="C127" s="23"/>
      <c r="D127" s="25"/>
      <c r="E127" s="35"/>
      <c r="F127" s="30"/>
      <c r="G127" s="23"/>
      <c r="H127" s="23"/>
      <c r="I127" s="23"/>
      <c r="J127" s="31"/>
      <c r="K127" s="22"/>
      <c r="L127" s="22"/>
      <c r="M127" s="31"/>
    </row>
    <row r="128" spans="1:13" x14ac:dyDescent="0.25">
      <c r="A128" s="24"/>
      <c r="B128" s="22"/>
      <c r="C128" s="23"/>
      <c r="D128" s="25"/>
      <c r="E128" s="67"/>
      <c r="F128" s="25"/>
      <c r="G128" s="23"/>
      <c r="H128" s="23"/>
      <c r="I128" s="23"/>
      <c r="J128" s="31"/>
      <c r="K128" s="22"/>
      <c r="L128" s="22"/>
      <c r="M128" s="31"/>
    </row>
    <row r="129" spans="1:13" x14ac:dyDescent="0.25">
      <c r="A129" s="24"/>
      <c r="B129" s="22"/>
      <c r="C129" s="23"/>
      <c r="D129" s="25"/>
      <c r="E129" s="42"/>
      <c r="F129" s="25"/>
      <c r="G129" s="23"/>
      <c r="H129" s="23"/>
      <c r="I129" s="23"/>
      <c r="J129" s="31"/>
      <c r="K129" s="22"/>
      <c r="L129" s="22"/>
      <c r="M129" s="31"/>
    </row>
    <row r="130" spans="1:13" x14ac:dyDescent="0.25">
      <c r="A130" s="24"/>
      <c r="B130" s="22"/>
      <c r="C130" s="23"/>
      <c r="D130" s="25"/>
      <c r="E130" s="67"/>
      <c r="F130" s="25"/>
      <c r="G130" s="23"/>
      <c r="H130" s="23"/>
      <c r="I130" s="23"/>
      <c r="J130" s="31"/>
      <c r="K130" s="22"/>
      <c r="L130" s="22"/>
      <c r="M130" s="31"/>
    </row>
    <row r="131" spans="1:13" x14ac:dyDescent="0.25">
      <c r="A131" s="24"/>
      <c r="B131" s="22"/>
      <c r="C131" s="23"/>
      <c r="D131" s="25"/>
      <c r="E131" s="67"/>
      <c r="F131" s="25"/>
      <c r="G131" s="23"/>
      <c r="H131" s="23"/>
      <c r="I131" s="23"/>
      <c r="J131" s="31"/>
      <c r="K131" s="22"/>
      <c r="L131" s="70"/>
      <c r="M131" s="31"/>
    </row>
    <row r="132" spans="1:13" x14ac:dyDescent="0.25">
      <c r="A132" s="24"/>
      <c r="B132" s="22"/>
      <c r="C132" s="23"/>
      <c r="D132" s="25"/>
      <c r="E132" s="67"/>
      <c r="F132" s="25"/>
      <c r="G132" s="23"/>
      <c r="H132" s="23"/>
      <c r="I132" s="23"/>
      <c r="J132" s="31"/>
      <c r="K132" s="22"/>
      <c r="L132" s="22"/>
      <c r="M132" s="31"/>
    </row>
    <row r="133" spans="1:13" x14ac:dyDescent="0.25">
      <c r="A133" s="24"/>
      <c r="B133" s="22"/>
      <c r="C133" s="23"/>
      <c r="D133" s="25"/>
      <c r="E133" s="67"/>
      <c r="F133" s="25"/>
      <c r="G133" s="23"/>
      <c r="H133" s="23"/>
      <c r="I133" s="23"/>
      <c r="J133" s="31"/>
      <c r="K133" s="22"/>
      <c r="L133" s="22"/>
      <c r="M133" s="31"/>
    </row>
    <row r="134" spans="1:13" x14ac:dyDescent="0.25">
      <c r="A134" s="24"/>
      <c r="B134" s="22"/>
      <c r="C134" s="23"/>
      <c r="D134" s="25"/>
      <c r="E134" s="67"/>
      <c r="F134" s="25"/>
      <c r="G134" s="23"/>
      <c r="H134" s="23"/>
      <c r="I134" s="23"/>
      <c r="J134" s="31"/>
      <c r="K134" s="22"/>
      <c r="L134" s="22"/>
      <c r="M134" s="31"/>
    </row>
    <row r="135" spans="1:13" x14ac:dyDescent="0.25">
      <c r="A135" s="24"/>
      <c r="B135" s="22"/>
      <c r="C135" s="23"/>
      <c r="D135" s="25"/>
      <c r="E135" s="42"/>
      <c r="F135" s="25"/>
      <c r="G135" s="23"/>
      <c r="H135" s="23"/>
      <c r="I135" s="23"/>
      <c r="J135" s="31"/>
      <c r="K135" s="22"/>
      <c r="L135" s="22"/>
      <c r="M135" s="31"/>
    </row>
    <row r="136" spans="1:13" x14ac:dyDescent="0.25">
      <c r="A136" s="24"/>
      <c r="B136" s="22"/>
      <c r="C136" s="23"/>
      <c r="D136" s="25"/>
      <c r="E136" s="42"/>
      <c r="F136" s="25"/>
      <c r="G136" s="23"/>
      <c r="H136" s="23"/>
      <c r="I136" s="23"/>
      <c r="J136" s="31"/>
      <c r="K136" s="22"/>
      <c r="L136" s="23"/>
      <c r="M136" s="31"/>
    </row>
    <row r="137" spans="1:13" x14ac:dyDescent="0.25">
      <c r="A137" s="24"/>
      <c r="B137" s="22"/>
      <c r="C137" s="23"/>
      <c r="D137" s="25"/>
      <c r="E137" s="42"/>
      <c r="F137" s="25"/>
      <c r="G137" s="23"/>
      <c r="H137" s="23"/>
      <c r="I137" s="23"/>
      <c r="J137" s="31"/>
      <c r="K137" s="22"/>
      <c r="L137" s="22"/>
      <c r="M137" s="31"/>
    </row>
    <row r="138" spans="1:13" x14ac:dyDescent="0.25">
      <c r="A138" s="24"/>
      <c r="B138" s="22"/>
      <c r="C138" s="23"/>
      <c r="D138" s="25"/>
      <c r="E138" s="35"/>
      <c r="F138" s="25"/>
      <c r="G138" s="23"/>
      <c r="H138" s="23"/>
      <c r="I138" s="23"/>
      <c r="J138" s="31"/>
      <c r="K138" s="22"/>
      <c r="L138" s="22"/>
      <c r="M138" s="31"/>
    </row>
    <row r="139" spans="1:13" x14ac:dyDescent="0.25">
      <c r="A139" s="24"/>
      <c r="B139" s="22"/>
      <c r="C139" s="23"/>
      <c r="D139" s="25"/>
      <c r="E139" s="42"/>
      <c r="F139" s="25"/>
      <c r="G139" s="23"/>
      <c r="H139" s="23"/>
      <c r="I139" s="23"/>
      <c r="J139" s="31"/>
      <c r="K139" s="22"/>
      <c r="L139" s="22"/>
      <c r="M139" s="31"/>
    </row>
    <row r="140" spans="1:13" x14ac:dyDescent="0.25">
      <c r="A140" s="24"/>
      <c r="B140" s="22"/>
      <c r="C140" s="23"/>
      <c r="D140" s="25"/>
      <c r="E140" s="42"/>
      <c r="F140" s="25"/>
      <c r="G140" s="23"/>
      <c r="H140" s="23"/>
      <c r="I140" s="23"/>
      <c r="J140" s="31"/>
      <c r="K140" s="22"/>
      <c r="L140" s="22"/>
      <c r="M140" s="31"/>
    </row>
    <row r="141" spans="1:13" x14ac:dyDescent="0.25">
      <c r="A141" s="24"/>
      <c r="B141" s="22"/>
      <c r="C141" s="23"/>
      <c r="D141" s="25"/>
      <c r="E141" s="42"/>
      <c r="F141" s="25"/>
      <c r="G141" s="23"/>
      <c r="H141" s="23"/>
      <c r="I141" s="23"/>
      <c r="J141" s="31"/>
      <c r="K141" s="22"/>
      <c r="L141" s="22"/>
      <c r="M141" s="31"/>
    </row>
    <row r="142" spans="1:13" x14ac:dyDescent="0.25">
      <c r="A142" s="24"/>
      <c r="B142" s="22"/>
      <c r="C142" s="23"/>
      <c r="D142" s="25"/>
      <c r="E142" s="42"/>
      <c r="F142" s="25"/>
      <c r="G142" s="23"/>
      <c r="H142" s="23"/>
      <c r="I142" s="23"/>
      <c r="J142" s="31"/>
      <c r="K142" s="23"/>
      <c r="L142" s="23"/>
      <c r="M142" s="31"/>
    </row>
    <row r="143" spans="1:13" x14ac:dyDescent="0.25">
      <c r="A143" s="24"/>
      <c r="B143" s="22"/>
      <c r="C143" s="23"/>
      <c r="D143" s="25"/>
      <c r="E143" s="35"/>
      <c r="F143" s="25"/>
      <c r="G143" s="23"/>
      <c r="H143" s="23"/>
      <c r="I143" s="23"/>
      <c r="J143" s="31"/>
      <c r="K143" s="22"/>
      <c r="L143" s="22"/>
      <c r="M143" s="31"/>
    </row>
    <row r="144" spans="1:13" x14ac:dyDescent="0.25">
      <c r="A144" s="24"/>
      <c r="B144" s="22"/>
      <c r="C144" s="23"/>
      <c r="D144" s="25"/>
      <c r="E144" s="42"/>
      <c r="F144" s="25"/>
      <c r="G144" s="23"/>
      <c r="H144" s="23"/>
      <c r="I144" s="23"/>
      <c r="J144" s="31"/>
      <c r="K144" s="22"/>
      <c r="L144" s="22"/>
      <c r="M144" s="31"/>
    </row>
    <row r="145" spans="1:13" x14ac:dyDescent="0.25">
      <c r="A145" s="24"/>
      <c r="B145" s="22"/>
      <c r="C145" s="23"/>
      <c r="D145" s="25"/>
      <c r="E145" s="67"/>
      <c r="F145" s="25"/>
      <c r="G145" s="23"/>
      <c r="H145" s="23"/>
      <c r="I145" s="23"/>
      <c r="J145" s="31"/>
      <c r="K145" s="23"/>
      <c r="L145" s="23"/>
      <c r="M145" s="31"/>
    </row>
    <row r="146" spans="1:13" x14ac:dyDescent="0.25">
      <c r="A146" s="24"/>
      <c r="B146" s="22"/>
      <c r="C146" s="23"/>
      <c r="D146" s="25"/>
      <c r="E146" s="42"/>
      <c r="F146" s="25"/>
      <c r="G146" s="23"/>
      <c r="H146" s="23"/>
      <c r="I146" s="23"/>
      <c r="J146" s="31"/>
      <c r="K146" s="23"/>
      <c r="L146" s="22"/>
      <c r="M146" s="31"/>
    </row>
    <row r="147" spans="1:13" x14ac:dyDescent="0.25">
      <c r="A147" s="24"/>
      <c r="B147" s="22"/>
      <c r="C147" s="23"/>
      <c r="D147" s="25"/>
      <c r="E147" s="42"/>
      <c r="F147" s="25"/>
      <c r="G147" s="23"/>
      <c r="H147" s="23"/>
      <c r="I147" s="23"/>
      <c r="J147" s="31"/>
      <c r="K147" s="22"/>
      <c r="L147" s="22"/>
      <c r="M147" s="31"/>
    </row>
    <row r="148" spans="1:13" x14ac:dyDescent="0.25">
      <c r="A148" s="24"/>
      <c r="B148" s="22"/>
      <c r="C148" s="23"/>
      <c r="D148" s="25"/>
      <c r="E148" s="42"/>
      <c r="F148" s="25"/>
      <c r="G148" s="23"/>
      <c r="H148" s="23"/>
      <c r="I148" s="23"/>
      <c r="J148" s="31"/>
      <c r="K148" s="22"/>
      <c r="L148" s="22"/>
      <c r="M148" s="31"/>
    </row>
    <row r="149" spans="1:13" x14ac:dyDescent="0.25">
      <c r="A149" s="24"/>
      <c r="B149" s="22"/>
      <c r="C149" s="23"/>
      <c r="D149" s="25"/>
      <c r="E149" s="42"/>
      <c r="F149" s="25"/>
      <c r="G149" s="23"/>
      <c r="H149" s="23"/>
      <c r="I149" s="23"/>
      <c r="J149" s="31"/>
      <c r="K149" s="22"/>
      <c r="L149" s="22"/>
      <c r="M149" s="31"/>
    </row>
    <row r="150" spans="1:13" x14ac:dyDescent="0.25">
      <c r="A150" s="24"/>
      <c r="B150" s="22"/>
      <c r="C150" s="23"/>
      <c r="D150" s="25"/>
      <c r="E150" s="42"/>
      <c r="F150" s="25"/>
      <c r="G150" s="23"/>
      <c r="H150" s="23"/>
      <c r="I150" s="23"/>
      <c r="J150" s="31"/>
      <c r="K150" s="22"/>
      <c r="L150" s="22"/>
      <c r="M150" s="31"/>
    </row>
    <row r="151" spans="1:13" x14ac:dyDescent="0.25">
      <c r="A151" s="24"/>
      <c r="B151" s="22"/>
      <c r="C151" s="23"/>
      <c r="D151" s="25"/>
      <c r="E151" s="42"/>
      <c r="F151" s="25"/>
      <c r="G151" s="23"/>
      <c r="H151" s="25"/>
      <c r="I151" s="23"/>
      <c r="J151" s="31"/>
      <c r="K151" s="22"/>
      <c r="L151" s="22"/>
      <c r="M151" s="31"/>
    </row>
    <row r="152" spans="1:13" x14ac:dyDescent="0.25">
      <c r="A152" s="24"/>
      <c r="B152" s="22"/>
      <c r="C152" s="23"/>
      <c r="D152" s="25"/>
      <c r="E152" s="42"/>
      <c r="F152" s="25"/>
      <c r="G152" s="23"/>
      <c r="H152" s="23"/>
      <c r="I152" s="23"/>
      <c r="J152" s="31"/>
      <c r="K152" s="22"/>
      <c r="L152" s="22"/>
      <c r="M152" s="31"/>
    </row>
    <row r="153" spans="1:13" x14ac:dyDescent="0.25">
      <c r="A153" s="24"/>
      <c r="B153" s="22"/>
      <c r="C153" s="23"/>
      <c r="D153" s="25"/>
      <c r="E153" s="35"/>
      <c r="F153" s="25"/>
      <c r="G153" s="23"/>
      <c r="H153" s="23"/>
      <c r="I153" s="23"/>
      <c r="J153" s="31"/>
      <c r="K153" s="22"/>
      <c r="L153" s="22"/>
      <c r="M153" s="31"/>
    </row>
    <row r="154" spans="1:13" x14ac:dyDescent="0.25">
      <c r="A154" s="24"/>
      <c r="B154" s="22"/>
      <c r="C154" s="23"/>
      <c r="D154" s="25"/>
      <c r="E154" s="42"/>
      <c r="F154" s="25"/>
      <c r="G154" s="23"/>
      <c r="H154" s="23"/>
      <c r="I154" s="23"/>
      <c r="J154" s="31"/>
      <c r="K154" s="22"/>
      <c r="L154" s="22"/>
      <c r="M154" s="31"/>
    </row>
    <row r="155" spans="1:13" x14ac:dyDescent="0.25">
      <c r="A155" s="24"/>
      <c r="B155" s="22"/>
      <c r="C155" s="23"/>
      <c r="D155" s="25"/>
      <c r="E155" s="42"/>
      <c r="F155" s="25"/>
      <c r="G155" s="23"/>
      <c r="H155" s="23"/>
      <c r="I155" s="23"/>
      <c r="J155" s="31"/>
      <c r="K155" s="22"/>
      <c r="L155" s="22"/>
      <c r="M155" s="31"/>
    </row>
    <row r="156" spans="1:13" x14ac:dyDescent="0.25">
      <c r="A156" s="24"/>
      <c r="B156" s="22"/>
      <c r="C156" s="23"/>
      <c r="D156" s="25"/>
      <c r="E156" s="42"/>
      <c r="F156" s="25"/>
      <c r="G156" s="23"/>
      <c r="H156" s="23"/>
      <c r="I156" s="23"/>
      <c r="J156" s="31"/>
      <c r="K156" s="22"/>
      <c r="L156" s="22"/>
      <c r="M156" s="31"/>
    </row>
    <row r="157" spans="1:13" x14ac:dyDescent="0.25">
      <c r="A157" s="24"/>
      <c r="B157" s="22"/>
      <c r="C157" s="23"/>
      <c r="D157" s="25"/>
      <c r="E157" s="42"/>
      <c r="F157" s="25"/>
      <c r="G157" s="23"/>
      <c r="H157" s="23"/>
      <c r="I157" s="23"/>
      <c r="J157" s="31"/>
      <c r="K157" s="22"/>
      <c r="L157" s="22"/>
      <c r="M157" s="31"/>
    </row>
    <row r="158" spans="1:13" x14ac:dyDescent="0.25">
      <c r="A158" s="24"/>
      <c r="B158" s="22"/>
      <c r="C158" s="23"/>
      <c r="D158" s="25"/>
      <c r="E158" s="42"/>
      <c r="F158" s="25"/>
      <c r="G158" s="23"/>
      <c r="H158" s="23"/>
      <c r="I158" s="23"/>
      <c r="J158" s="31"/>
      <c r="K158" s="22"/>
      <c r="L158" s="22"/>
      <c r="M158" s="31"/>
    </row>
    <row r="159" spans="1:13" x14ac:dyDescent="0.25">
      <c r="A159" s="24"/>
      <c r="B159" s="22"/>
      <c r="C159" s="25"/>
      <c r="D159" s="25"/>
      <c r="E159" s="35"/>
      <c r="F159" s="25"/>
      <c r="G159" s="23"/>
      <c r="H159" s="23"/>
      <c r="I159" s="23"/>
      <c r="J159" s="31"/>
      <c r="K159" s="23"/>
      <c r="L159" s="23"/>
      <c r="M159" s="31"/>
    </row>
    <row r="160" spans="1:13" x14ac:dyDescent="0.25">
      <c r="A160" s="24"/>
      <c r="B160" s="22"/>
      <c r="C160" s="23"/>
      <c r="D160" s="25"/>
      <c r="E160" s="67"/>
      <c r="F160" s="25"/>
      <c r="G160" s="23"/>
      <c r="H160" s="23"/>
      <c r="I160" s="23"/>
      <c r="J160" s="31"/>
      <c r="K160" s="22"/>
      <c r="L160" s="22"/>
      <c r="M160" s="31"/>
    </row>
    <row r="161" spans="1:13" x14ac:dyDescent="0.25">
      <c r="A161" s="24"/>
      <c r="B161" s="22"/>
      <c r="C161" s="23"/>
      <c r="D161" s="25"/>
      <c r="E161" s="35"/>
      <c r="F161" s="25"/>
      <c r="G161" s="23"/>
      <c r="H161" s="23" t="s">
        <v>36</v>
      </c>
      <c r="I161" s="23"/>
      <c r="J161" s="31"/>
      <c r="K161" s="22"/>
      <c r="L161" s="22"/>
      <c r="M161" s="31"/>
    </row>
    <row r="162" spans="1:13" x14ac:dyDescent="0.25">
      <c r="A162" s="24"/>
      <c r="B162" s="22"/>
      <c r="C162" s="23"/>
      <c r="D162" s="25"/>
      <c r="E162" s="42"/>
      <c r="F162" s="25"/>
      <c r="G162" s="23"/>
      <c r="H162" s="23"/>
      <c r="I162" s="23"/>
      <c r="J162" s="31"/>
      <c r="K162" s="23"/>
      <c r="L162" s="23"/>
      <c r="M162" s="31"/>
    </row>
    <row r="163" spans="1:13" x14ac:dyDescent="0.25">
      <c r="A163" s="24"/>
      <c r="B163" s="22"/>
      <c r="C163" s="23"/>
      <c r="D163" s="25"/>
      <c r="E163" s="35"/>
      <c r="F163" s="25"/>
      <c r="G163" s="23"/>
      <c r="H163" s="23"/>
      <c r="I163" s="23"/>
      <c r="J163" s="31"/>
      <c r="K163" s="22"/>
      <c r="L163" s="22"/>
      <c r="M163" s="31"/>
    </row>
    <row r="164" spans="1:13" x14ac:dyDescent="0.25">
      <c r="A164" s="24"/>
      <c r="B164" s="22"/>
      <c r="C164" s="23"/>
      <c r="D164" s="25"/>
      <c r="E164" s="42"/>
      <c r="F164" s="25"/>
      <c r="G164" s="23"/>
      <c r="H164" s="23"/>
      <c r="I164" s="23"/>
      <c r="J164" s="31"/>
      <c r="K164" s="22"/>
      <c r="L164" s="23"/>
      <c r="M164" s="31"/>
    </row>
    <row r="165" spans="1:13" x14ac:dyDescent="0.25">
      <c r="A165" s="24"/>
      <c r="B165" s="22"/>
      <c r="C165" s="23"/>
      <c r="D165" s="25"/>
      <c r="E165" s="41"/>
      <c r="F165" s="25"/>
      <c r="G165" s="23"/>
      <c r="H165" s="23"/>
      <c r="I165" s="23"/>
      <c r="J165" s="31"/>
      <c r="K165" s="22"/>
      <c r="L165" s="23"/>
      <c r="M165" s="31"/>
    </row>
    <row r="166" spans="1:13" x14ac:dyDescent="0.25">
      <c r="A166" s="24"/>
      <c r="B166" s="22"/>
      <c r="C166" s="23"/>
      <c r="D166" s="25"/>
      <c r="E166" s="42"/>
      <c r="F166" s="25"/>
      <c r="G166" s="23"/>
      <c r="H166" s="23"/>
      <c r="I166" s="23"/>
      <c r="J166" s="31"/>
      <c r="K166" s="22"/>
      <c r="L166" s="22"/>
      <c r="M166" s="31"/>
    </row>
    <row r="167" spans="1:13" x14ac:dyDescent="0.25">
      <c r="A167" s="24"/>
      <c r="B167" s="22"/>
      <c r="C167" s="23"/>
      <c r="D167" s="25"/>
      <c r="E167" s="54"/>
      <c r="F167" s="25"/>
      <c r="G167" s="23"/>
      <c r="H167" s="23"/>
      <c r="I167" s="23"/>
      <c r="J167" s="31"/>
      <c r="K167" s="22"/>
      <c r="L167" s="22"/>
      <c r="M167" s="31"/>
    </row>
    <row r="168" spans="1:13" x14ac:dyDescent="0.25">
      <c r="A168" s="24"/>
      <c r="B168" s="22"/>
      <c r="C168" s="23"/>
      <c r="D168" s="25"/>
      <c r="E168" s="67"/>
      <c r="F168" s="25"/>
      <c r="G168" s="23"/>
      <c r="H168" s="23"/>
      <c r="I168" s="23"/>
      <c r="J168" s="31"/>
      <c r="K168" s="22"/>
      <c r="L168" s="22"/>
      <c r="M168" s="31"/>
    </row>
    <row r="169" spans="1:13" x14ac:dyDescent="0.25">
      <c r="A169" s="24"/>
      <c r="B169" s="22"/>
      <c r="C169" s="23"/>
      <c r="D169" s="25"/>
      <c r="E169" s="41"/>
      <c r="F169" s="25"/>
      <c r="G169" s="23"/>
      <c r="H169" s="23"/>
      <c r="I169" s="23"/>
      <c r="J169" s="31"/>
      <c r="K169" s="22"/>
      <c r="L169" s="22"/>
      <c r="M169" s="31"/>
    </row>
    <row r="170" spans="1:13" x14ac:dyDescent="0.25">
      <c r="A170" s="24"/>
      <c r="B170" s="22"/>
      <c r="C170" s="23"/>
      <c r="D170" s="25"/>
      <c r="E170" s="42"/>
      <c r="F170" s="25"/>
      <c r="G170" s="23"/>
      <c r="H170" s="23"/>
      <c r="I170" s="23"/>
      <c r="J170" s="31"/>
      <c r="K170" s="22"/>
      <c r="L170" s="22"/>
      <c r="M170" s="31"/>
    </row>
    <row r="171" spans="1:13" x14ac:dyDescent="0.25">
      <c r="A171" s="24"/>
      <c r="B171" s="22"/>
      <c r="C171" s="23"/>
      <c r="D171" s="25"/>
      <c r="E171" s="42"/>
      <c r="F171" s="25"/>
      <c r="G171" s="23"/>
      <c r="H171" s="23"/>
      <c r="I171" s="23"/>
      <c r="J171" s="31"/>
      <c r="K171" s="22"/>
      <c r="L171" s="23"/>
      <c r="M171" s="23"/>
    </row>
    <row r="172" spans="1:13" x14ac:dyDescent="0.25">
      <c r="A172" s="24"/>
      <c r="B172" s="22"/>
      <c r="C172" s="23"/>
      <c r="D172" s="25"/>
      <c r="E172" s="35"/>
      <c r="F172" s="25"/>
      <c r="G172" s="23"/>
      <c r="H172" s="23"/>
      <c r="I172" s="23"/>
      <c r="J172" s="31"/>
      <c r="K172" s="22"/>
      <c r="L172" s="22"/>
      <c r="M172" s="31"/>
    </row>
    <row r="173" spans="1:13" x14ac:dyDescent="0.25">
      <c r="A173" s="24"/>
      <c r="B173" s="22"/>
      <c r="C173" s="23"/>
      <c r="D173" s="25"/>
      <c r="E173" s="41"/>
      <c r="F173" s="25"/>
      <c r="G173" s="23"/>
      <c r="H173" s="23"/>
      <c r="I173" s="23"/>
      <c r="J173" s="31"/>
      <c r="K173" s="22"/>
      <c r="L173" s="22"/>
      <c r="M173" s="31"/>
    </row>
    <row r="174" spans="1:13" x14ac:dyDescent="0.25">
      <c r="A174" s="24"/>
      <c r="B174" s="22"/>
      <c r="C174" s="23"/>
      <c r="D174" s="25"/>
      <c r="E174" s="42"/>
      <c r="F174" s="25"/>
      <c r="G174" s="23"/>
      <c r="H174" s="23"/>
      <c r="I174" s="23"/>
      <c r="J174" s="31"/>
      <c r="K174" s="22"/>
      <c r="L174" s="22"/>
      <c r="M174" s="31"/>
    </row>
    <row r="175" spans="1:13" x14ac:dyDescent="0.25">
      <c r="A175" s="24"/>
      <c r="B175" s="22"/>
      <c r="C175" s="23"/>
      <c r="D175" s="25"/>
      <c r="E175" s="41"/>
      <c r="F175" s="25"/>
      <c r="G175" s="23"/>
      <c r="H175" s="23"/>
      <c r="I175" s="23"/>
      <c r="J175" s="31"/>
      <c r="K175" s="22"/>
      <c r="L175" s="22"/>
      <c r="M175" s="31"/>
    </row>
    <row r="176" spans="1:13" x14ac:dyDescent="0.25">
      <c r="A176" s="24"/>
      <c r="B176" s="22"/>
      <c r="C176" s="23"/>
      <c r="D176" s="25"/>
      <c r="E176" s="35"/>
      <c r="F176" s="25"/>
      <c r="G176" s="55"/>
      <c r="H176" s="23"/>
      <c r="I176" s="23"/>
      <c r="J176" s="31"/>
      <c r="K176" s="22"/>
      <c r="L176" s="22"/>
      <c r="M176" s="31"/>
    </row>
    <row r="177" spans="1:13" x14ac:dyDescent="0.25">
      <c r="A177" s="24"/>
      <c r="B177" s="22"/>
      <c r="C177" s="23"/>
      <c r="D177" s="25"/>
      <c r="E177" s="41"/>
      <c r="F177" s="25"/>
      <c r="G177" s="23"/>
      <c r="H177" s="23"/>
      <c r="I177" s="23"/>
      <c r="J177" s="31"/>
      <c r="K177" s="22"/>
      <c r="L177" s="22"/>
      <c r="M177" s="31"/>
    </row>
    <row r="178" spans="1:13" x14ac:dyDescent="0.25">
      <c r="A178" s="24"/>
      <c r="B178" s="22"/>
      <c r="C178" s="23"/>
      <c r="D178" s="25"/>
      <c r="E178" s="42"/>
      <c r="F178" s="25"/>
      <c r="G178" s="23"/>
      <c r="H178" s="23"/>
      <c r="I178" s="23"/>
      <c r="J178" s="31"/>
      <c r="K178" s="22"/>
      <c r="L178" s="22"/>
      <c r="M178" s="31"/>
    </row>
    <row r="179" spans="1:13" x14ac:dyDescent="0.25">
      <c r="A179" s="24"/>
      <c r="B179" s="22"/>
      <c r="C179" s="23"/>
      <c r="D179" s="25"/>
      <c r="E179" s="41"/>
      <c r="F179" s="25"/>
      <c r="G179" s="23"/>
      <c r="H179" s="23"/>
      <c r="I179" s="23"/>
      <c r="J179" s="31"/>
      <c r="K179" s="22"/>
      <c r="L179" s="22"/>
      <c r="M179" s="31"/>
    </row>
    <row r="180" spans="1:13" x14ac:dyDescent="0.25">
      <c r="A180" s="24"/>
      <c r="B180" s="22"/>
      <c r="C180" s="23"/>
      <c r="D180" s="25"/>
      <c r="E180" s="67"/>
      <c r="F180" s="25"/>
      <c r="G180" s="23"/>
      <c r="H180" s="23"/>
      <c r="I180" s="23"/>
      <c r="J180" s="31"/>
      <c r="K180" s="22"/>
      <c r="L180" s="22"/>
      <c r="M180" s="31"/>
    </row>
    <row r="181" spans="1:13" x14ac:dyDescent="0.25">
      <c r="A181" s="24"/>
      <c r="B181" s="22"/>
      <c r="C181" s="23"/>
      <c r="D181" s="25"/>
      <c r="E181" s="41"/>
      <c r="F181" s="25"/>
      <c r="G181" s="23"/>
      <c r="H181" s="23"/>
      <c r="I181" s="23"/>
      <c r="J181" s="31"/>
      <c r="K181" s="22"/>
      <c r="L181" s="23"/>
      <c r="M181" s="31"/>
    </row>
    <row r="182" spans="1:13" x14ac:dyDescent="0.25">
      <c r="A182" s="24"/>
      <c r="B182" s="22"/>
      <c r="C182" s="23"/>
      <c r="D182" s="25"/>
      <c r="E182" s="67"/>
      <c r="F182" s="25"/>
      <c r="G182" s="23"/>
      <c r="H182" s="23"/>
      <c r="I182" s="23"/>
      <c r="J182" s="31"/>
      <c r="K182" s="22"/>
      <c r="L182" s="22"/>
      <c r="M182" s="31"/>
    </row>
    <row r="183" spans="1:13" x14ac:dyDescent="0.25">
      <c r="A183" s="24"/>
      <c r="B183" s="22"/>
      <c r="C183" s="23"/>
      <c r="D183" s="25"/>
      <c r="E183" s="41"/>
      <c r="F183" s="25"/>
      <c r="G183" s="23"/>
      <c r="H183" s="23"/>
      <c r="I183" s="23"/>
      <c r="J183" s="31"/>
      <c r="K183" s="22"/>
      <c r="L183" s="22"/>
      <c r="M183" s="31"/>
    </row>
    <row r="184" spans="1:13" x14ac:dyDescent="0.25">
      <c r="A184" s="24"/>
      <c r="B184" s="22"/>
      <c r="C184" s="23"/>
      <c r="D184" s="25"/>
      <c r="E184" s="67"/>
      <c r="F184" s="25"/>
      <c r="G184" s="23"/>
      <c r="H184" s="23"/>
      <c r="I184" s="23"/>
      <c r="J184" s="31"/>
      <c r="K184" s="22"/>
      <c r="L184" s="22"/>
      <c r="M184" s="31"/>
    </row>
    <row r="185" spans="1:13" x14ac:dyDescent="0.25">
      <c r="A185" s="24"/>
      <c r="B185" s="22"/>
      <c r="C185" s="23"/>
      <c r="D185" s="25"/>
      <c r="E185" s="41"/>
      <c r="F185" s="25"/>
      <c r="G185" s="23"/>
      <c r="H185" s="23"/>
      <c r="I185" s="23"/>
      <c r="J185" s="31"/>
      <c r="K185" s="22"/>
      <c r="L185" s="22"/>
      <c r="M185" s="31"/>
    </row>
    <row r="186" spans="1:13" x14ac:dyDescent="0.25">
      <c r="A186" s="24"/>
      <c r="B186" s="22"/>
      <c r="C186" s="23"/>
      <c r="D186" s="25"/>
      <c r="E186" s="54"/>
      <c r="F186" s="25"/>
      <c r="G186" s="23"/>
      <c r="H186" s="23"/>
      <c r="I186" s="23"/>
      <c r="J186" s="31"/>
      <c r="K186" s="22"/>
      <c r="L186" s="22"/>
      <c r="M186" s="31"/>
    </row>
    <row r="187" spans="1:13" x14ac:dyDescent="0.25">
      <c r="A187" s="24"/>
      <c r="B187" s="22"/>
      <c r="C187" s="23"/>
      <c r="D187" s="25"/>
      <c r="E187" s="41"/>
      <c r="F187" s="25"/>
      <c r="G187" s="23"/>
      <c r="H187" s="23"/>
      <c r="I187" s="23"/>
      <c r="J187" s="31"/>
      <c r="K187" s="22"/>
      <c r="L187" s="22"/>
      <c r="M187" s="31"/>
    </row>
    <row r="188" spans="1:13" x14ac:dyDescent="0.25">
      <c r="A188" s="24"/>
      <c r="B188" s="22"/>
      <c r="C188" s="23"/>
      <c r="D188" s="25"/>
      <c r="E188" s="41"/>
      <c r="F188" s="25"/>
      <c r="G188" s="23"/>
      <c r="H188" s="23"/>
      <c r="I188" s="23"/>
      <c r="J188" s="31"/>
      <c r="K188" s="22"/>
      <c r="L188" s="22"/>
      <c r="M188" s="31"/>
    </row>
    <row r="189" spans="1:13" x14ac:dyDescent="0.25">
      <c r="A189" s="24"/>
      <c r="B189" s="22"/>
      <c r="C189" s="23"/>
      <c r="D189" s="25"/>
      <c r="E189" s="41"/>
      <c r="F189" s="25"/>
      <c r="G189" s="23"/>
      <c r="H189" s="23"/>
      <c r="I189" s="23"/>
      <c r="J189" s="31"/>
      <c r="K189" s="22"/>
      <c r="L189" s="22"/>
      <c r="M189" s="31"/>
    </row>
    <row r="190" spans="1:13" x14ac:dyDescent="0.25">
      <c r="A190" s="24"/>
      <c r="B190" s="22"/>
      <c r="C190" s="23"/>
      <c r="D190" s="25"/>
      <c r="E190" s="67"/>
      <c r="F190" s="25"/>
      <c r="G190" s="23"/>
      <c r="H190" s="23"/>
      <c r="I190" s="23"/>
      <c r="J190" s="31"/>
      <c r="K190" s="22"/>
      <c r="L190" s="22"/>
      <c r="M190" s="31"/>
    </row>
    <row r="191" spans="1:13" x14ac:dyDescent="0.25">
      <c r="A191" s="24"/>
      <c r="B191" s="22"/>
      <c r="C191" s="23"/>
      <c r="D191" s="25"/>
      <c r="E191" s="41"/>
      <c r="F191" s="25"/>
      <c r="G191" s="23"/>
      <c r="H191" s="23"/>
      <c r="I191" s="23"/>
      <c r="J191" s="31"/>
      <c r="K191" s="22"/>
      <c r="L191" s="23"/>
      <c r="M191" s="31"/>
    </row>
    <row r="192" spans="1:13" x14ac:dyDescent="0.25">
      <c r="A192" s="24"/>
      <c r="B192" s="22"/>
      <c r="C192" s="23"/>
      <c r="D192" s="25"/>
      <c r="E192" s="67"/>
      <c r="F192" s="25"/>
      <c r="G192" s="23"/>
      <c r="H192" s="23"/>
      <c r="I192" s="23"/>
      <c r="J192" s="31"/>
      <c r="K192" s="22"/>
      <c r="L192" s="22"/>
      <c r="M192" s="31"/>
    </row>
  </sheetData>
  <mergeCells count="12">
    <mergeCell ref="J1:J2"/>
    <mergeCell ref="M1:M2"/>
    <mergeCell ref="K1:L1"/>
    <mergeCell ref="A1:A2"/>
    <mergeCell ref="B1:B2"/>
    <mergeCell ref="C1:C2"/>
    <mergeCell ref="D1:D2"/>
    <mergeCell ref="E1:E2"/>
    <mergeCell ref="F1:F2"/>
    <mergeCell ref="G1:G2"/>
    <mergeCell ref="H1:H2"/>
    <mergeCell ref="I1:I2"/>
  </mergeCells>
  <phoneticPr fontId="10" type="noConversion"/>
  <conditionalFormatting sqref="F1">
    <cfRule type="cellIs" dxfId="0" priority="1" operator="equal">
      <formula>"richiesta preventivi"</formula>
    </cfRule>
  </conditionalFormatting>
  <dataValidations count="2">
    <dataValidation type="list" allowBlank="1" showInputMessage="1" showErrorMessage="1" sqref="D3:D39">
      <formula1>struttura</formula1>
    </dataValidation>
    <dataValidation type="list" allowBlank="1" showInputMessage="1" showErrorMessage="1" sqref="F3:F189">
      <formula1>procedura</formula1>
    </dataValidation>
  </dataValidation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8"/>
  <sheetViews>
    <sheetView workbookViewId="0">
      <selection activeCell="E17" sqref="E17"/>
    </sheetView>
  </sheetViews>
  <sheetFormatPr defaultRowHeight="14.4" x14ac:dyDescent="0.3"/>
  <cols>
    <col min="1" max="1" width="18.44140625" bestFit="1" customWidth="1"/>
    <col min="2" max="2" width="16.44140625" style="1" customWidth="1"/>
    <col min="3" max="3" width="20.5546875" customWidth="1"/>
    <col min="7" max="7" width="14.5546875" bestFit="1" customWidth="1"/>
    <col min="8" max="8" width="15.5546875" customWidth="1"/>
  </cols>
  <sheetData>
    <row r="1" spans="1:8" x14ac:dyDescent="0.3">
      <c r="A1" s="1" t="s">
        <v>23</v>
      </c>
      <c r="B1" s="71" t="s">
        <v>295</v>
      </c>
    </row>
    <row r="2" spans="1:8" x14ac:dyDescent="0.3">
      <c r="A2" s="1" t="s">
        <v>24</v>
      </c>
      <c r="B2" s="2">
        <v>44894</v>
      </c>
    </row>
    <row r="3" spans="1:8" x14ac:dyDescent="0.3">
      <c r="A3" s="4" t="s">
        <v>25</v>
      </c>
      <c r="B3" s="3">
        <v>1200</v>
      </c>
    </row>
    <row r="4" spans="1:8" x14ac:dyDescent="0.3">
      <c r="A4" s="1" t="s">
        <v>26</v>
      </c>
      <c r="B4" s="99" t="s">
        <v>296</v>
      </c>
    </row>
    <row r="5" spans="1:8" x14ac:dyDescent="0.3">
      <c r="A5" s="4" t="s">
        <v>27</v>
      </c>
      <c r="B5" s="99" t="s">
        <v>298</v>
      </c>
      <c r="C5" s="1"/>
      <c r="D5" s="1"/>
    </row>
    <row r="6" spans="1:8" x14ac:dyDescent="0.3">
      <c r="A6" s="1"/>
    </row>
    <row r="7" spans="1:8" x14ac:dyDescent="0.3">
      <c r="A7" s="112"/>
    </row>
    <row r="8" spans="1:8" ht="28.8" x14ac:dyDescent="0.3">
      <c r="A8" s="74" t="s">
        <v>28</v>
      </c>
      <c r="B8" s="75" t="s">
        <v>29</v>
      </c>
      <c r="C8" s="76" t="s">
        <v>30</v>
      </c>
      <c r="D8" s="5"/>
      <c r="E8" s="5"/>
      <c r="F8" s="5"/>
      <c r="G8" s="140" t="s">
        <v>35</v>
      </c>
      <c r="H8" s="141"/>
    </row>
    <row r="9" spans="1:8" x14ac:dyDescent="0.3">
      <c r="A9" s="77" t="s">
        <v>299</v>
      </c>
      <c r="B9" s="78">
        <v>44900</v>
      </c>
      <c r="C9" s="14">
        <v>949.74</v>
      </c>
      <c r="G9" s="8" t="s">
        <v>32</v>
      </c>
      <c r="H9" s="14">
        <f>+B3</f>
        <v>1200</v>
      </c>
    </row>
    <row r="10" spans="1:8" x14ac:dyDescent="0.3">
      <c r="A10" s="82"/>
      <c r="B10" s="12"/>
      <c r="C10" s="15"/>
      <c r="G10" s="6" t="s">
        <v>33</v>
      </c>
      <c r="H10" s="15">
        <f>+C18</f>
        <v>949.74</v>
      </c>
    </row>
    <row r="11" spans="1:8" ht="15" thickBot="1" x14ac:dyDescent="0.35">
      <c r="A11" s="11"/>
      <c r="B11" s="12"/>
      <c r="C11" s="15"/>
      <c r="G11" s="9"/>
      <c r="H11" s="10"/>
    </row>
    <row r="12" spans="1:8" ht="15" thickBot="1" x14ac:dyDescent="0.35">
      <c r="A12" s="11"/>
      <c r="B12" s="12"/>
      <c r="C12" s="15"/>
      <c r="G12" s="16" t="s">
        <v>34</v>
      </c>
      <c r="H12" s="17">
        <f>+H9-H10</f>
        <v>250.26</v>
      </c>
    </row>
    <row r="13" spans="1:8" x14ac:dyDescent="0.3">
      <c r="A13" s="11"/>
      <c r="B13" s="12"/>
      <c r="C13" s="15"/>
    </row>
    <row r="14" spans="1:8" x14ac:dyDescent="0.3">
      <c r="A14" s="11"/>
      <c r="B14" s="12"/>
      <c r="C14" s="15"/>
    </row>
    <row r="15" spans="1:8" x14ac:dyDescent="0.3">
      <c r="A15" s="83"/>
      <c r="B15" s="12"/>
      <c r="C15" s="15"/>
    </row>
    <row r="16" spans="1:8" x14ac:dyDescent="0.3">
      <c r="A16" s="83"/>
      <c r="B16" s="12"/>
      <c r="C16" s="15"/>
    </row>
    <row r="17" spans="1:3" ht="15" thickBot="1" x14ac:dyDescent="0.35">
      <c r="A17" s="11"/>
      <c r="B17" s="13"/>
      <c r="C17" s="15"/>
    </row>
    <row r="18" spans="1:3" ht="15" thickBot="1" x14ac:dyDescent="0.35">
      <c r="A18" s="79"/>
      <c r="B18" s="80" t="s">
        <v>31</v>
      </c>
      <c r="C18" s="81">
        <f>SUM(C9:C17)</f>
        <v>949.74</v>
      </c>
    </row>
  </sheetData>
  <mergeCells count="1">
    <mergeCell ref="G8:H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I28" sqref="I28"/>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8" x14ac:dyDescent="0.3">
      <c r="A1" s="1" t="s">
        <v>23</v>
      </c>
      <c r="B1" s="71" t="s">
        <v>60</v>
      </c>
    </row>
    <row r="2" spans="1:8" x14ac:dyDescent="0.3">
      <c r="A2" s="1" t="s">
        <v>24</v>
      </c>
      <c r="B2" s="2">
        <v>44155</v>
      </c>
    </row>
    <row r="3" spans="1:8" x14ac:dyDescent="0.3">
      <c r="A3" s="84" t="s">
        <v>61</v>
      </c>
      <c r="B3" s="85"/>
      <c r="C3" s="73"/>
    </row>
    <row r="4" spans="1:8" x14ac:dyDescent="0.3">
      <c r="A4" s="4" t="s">
        <v>25</v>
      </c>
      <c r="B4" s="3">
        <v>2700</v>
      </c>
    </row>
    <row r="5" spans="1:8" x14ac:dyDescent="0.3">
      <c r="A5" s="1" t="s">
        <v>26</v>
      </c>
      <c r="B5" s="72" t="s">
        <v>62</v>
      </c>
    </row>
    <row r="6" spans="1:8" x14ac:dyDescent="0.3">
      <c r="A6" s="4" t="s">
        <v>27</v>
      </c>
      <c r="B6" s="4" t="s">
        <v>63</v>
      </c>
      <c r="C6" s="73"/>
      <c r="D6" s="73"/>
      <c r="E6" s="73"/>
    </row>
    <row r="9" spans="1:8" s="5" customFormat="1" ht="28.8" x14ac:dyDescent="0.3">
      <c r="A9" s="74" t="s">
        <v>28</v>
      </c>
      <c r="B9" s="75" t="s">
        <v>29</v>
      </c>
      <c r="C9" s="76" t="s">
        <v>30</v>
      </c>
      <c r="G9" s="140" t="s">
        <v>35</v>
      </c>
      <c r="H9" s="141"/>
    </row>
    <row r="10" spans="1:8" x14ac:dyDescent="0.3">
      <c r="A10" s="82" t="s">
        <v>64</v>
      </c>
      <c r="B10" s="78">
        <v>44159</v>
      </c>
      <c r="C10" s="14">
        <v>173.63</v>
      </c>
      <c r="G10" s="8" t="s">
        <v>32</v>
      </c>
      <c r="H10" s="14">
        <f>+B4</f>
        <v>2700</v>
      </c>
    </row>
    <row r="11" spans="1:8" x14ac:dyDescent="0.3">
      <c r="A11" s="83" t="s">
        <v>65</v>
      </c>
      <c r="B11" s="12">
        <v>44180</v>
      </c>
      <c r="C11" s="15">
        <v>173.5</v>
      </c>
      <c r="G11" s="6" t="s">
        <v>33</v>
      </c>
      <c r="H11" s="15">
        <f>+C23</f>
        <v>2671.16</v>
      </c>
    </row>
    <row r="12" spans="1:8" ht="15" thickBot="1" x14ac:dyDescent="0.35">
      <c r="A12" s="83" t="s">
        <v>54</v>
      </c>
      <c r="B12" s="12">
        <v>44221</v>
      </c>
      <c r="C12" s="15">
        <v>198.26</v>
      </c>
      <c r="G12" s="9"/>
      <c r="H12" s="10"/>
    </row>
    <row r="13" spans="1:8" ht="15" thickBot="1" x14ac:dyDescent="0.35">
      <c r="A13" s="83" t="s">
        <v>107</v>
      </c>
      <c r="B13" s="12">
        <v>44328</v>
      </c>
      <c r="C13" s="15">
        <v>307.74</v>
      </c>
      <c r="G13" s="16" t="s">
        <v>34</v>
      </c>
      <c r="H13" s="17">
        <f>+H10-H11</f>
        <v>28.840000000000146</v>
      </c>
    </row>
    <row r="14" spans="1:8" x14ac:dyDescent="0.3">
      <c r="A14" s="83" t="s">
        <v>108</v>
      </c>
      <c r="B14" s="12">
        <v>44385</v>
      </c>
      <c r="C14" s="15">
        <v>196.07</v>
      </c>
    </row>
    <row r="15" spans="1:8" x14ac:dyDescent="0.3">
      <c r="A15" s="83" t="s">
        <v>110</v>
      </c>
      <c r="B15" s="12">
        <v>44488</v>
      </c>
      <c r="C15" s="15">
        <v>327.69</v>
      </c>
    </row>
    <row r="16" spans="1:8" x14ac:dyDescent="0.3">
      <c r="A16" s="83" t="s">
        <v>111</v>
      </c>
      <c r="B16" s="12">
        <v>44511</v>
      </c>
      <c r="C16" s="15">
        <v>282.11</v>
      </c>
    </row>
    <row r="17" spans="1:3" x14ac:dyDescent="0.3">
      <c r="A17" s="83" t="s">
        <v>87</v>
      </c>
      <c r="B17" s="12">
        <v>44578</v>
      </c>
      <c r="C17" s="15">
        <v>488.21</v>
      </c>
    </row>
    <row r="18" spans="1:3" x14ac:dyDescent="0.3">
      <c r="A18" s="83" t="s">
        <v>104</v>
      </c>
      <c r="B18" s="12">
        <v>44641</v>
      </c>
      <c r="C18" s="15">
        <v>33.6</v>
      </c>
    </row>
    <row r="19" spans="1:3" x14ac:dyDescent="0.3">
      <c r="A19" s="83" t="s">
        <v>133</v>
      </c>
      <c r="B19" s="12">
        <v>44664</v>
      </c>
      <c r="C19" s="15">
        <v>490.35</v>
      </c>
    </row>
    <row r="20" spans="1:3" x14ac:dyDescent="0.3">
      <c r="A20" s="83"/>
      <c r="B20" s="13"/>
      <c r="C20" s="15"/>
    </row>
    <row r="21" spans="1:3" x14ac:dyDescent="0.3">
      <c r="A21" s="83"/>
      <c r="B21" s="13"/>
      <c r="C21" s="15"/>
    </row>
    <row r="22" spans="1:3" ht="15" thickBot="1" x14ac:dyDescent="0.35">
      <c r="A22" s="86"/>
      <c r="B22" s="87"/>
      <c r="C22" s="88"/>
    </row>
    <row r="23" spans="1:3" ht="15" thickBot="1" x14ac:dyDescent="0.35">
      <c r="A23" s="79"/>
      <c r="B23" s="80" t="s">
        <v>31</v>
      </c>
      <c r="C23" s="81">
        <f>SUM(C10:C22)</f>
        <v>2671.16</v>
      </c>
    </row>
  </sheetData>
  <mergeCells count="1">
    <mergeCell ref="G9:H9"/>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E15" sqref="E15"/>
    </sheetView>
  </sheetViews>
  <sheetFormatPr defaultRowHeight="14.4" x14ac:dyDescent="0.3"/>
  <cols>
    <col min="1" max="1" width="13.5546875" bestFit="1" customWidth="1"/>
    <col min="2" max="2" width="51.44140625" bestFit="1" customWidth="1"/>
    <col min="3" max="3" width="14.88671875" customWidth="1"/>
    <col min="7" max="7" width="14.5546875" bestFit="1" customWidth="1"/>
    <col min="8" max="8" width="12.5546875" customWidth="1"/>
  </cols>
  <sheetData>
    <row r="1" spans="1:9" x14ac:dyDescent="0.3">
      <c r="A1" s="1" t="s">
        <v>23</v>
      </c>
      <c r="B1" s="71" t="s">
        <v>140</v>
      </c>
    </row>
    <row r="2" spans="1:9" x14ac:dyDescent="0.3">
      <c r="A2" s="1" t="s">
        <v>24</v>
      </c>
      <c r="B2" s="2">
        <v>44697</v>
      </c>
    </row>
    <row r="3" spans="1:9" x14ac:dyDescent="0.3">
      <c r="A3" s="1" t="s">
        <v>52</v>
      </c>
      <c r="B3" s="2" t="s">
        <v>175</v>
      </c>
    </row>
    <row r="4" spans="1:9" x14ac:dyDescent="0.3">
      <c r="A4" s="4" t="s">
        <v>25</v>
      </c>
      <c r="B4" s="3">
        <v>20000</v>
      </c>
    </row>
    <row r="5" spans="1:9" ht="15.6" x14ac:dyDescent="0.3">
      <c r="A5" s="1" t="s">
        <v>26</v>
      </c>
      <c r="B5" s="105" t="s">
        <v>139</v>
      </c>
    </row>
    <row r="6" spans="1:9" x14ac:dyDescent="0.3">
      <c r="A6" s="4" t="s">
        <v>27</v>
      </c>
      <c r="B6" s="4" t="s">
        <v>92</v>
      </c>
    </row>
    <row r="7" spans="1:9" x14ac:dyDescent="0.3">
      <c r="B7" s="84" t="s">
        <v>94</v>
      </c>
      <c r="C7" s="73"/>
      <c r="D7" s="73"/>
      <c r="E7" s="73"/>
      <c r="F7" s="73"/>
      <c r="G7" s="73"/>
    </row>
    <row r="8" spans="1:9" x14ac:dyDescent="0.3">
      <c r="B8" s="84" t="s">
        <v>176</v>
      </c>
    </row>
    <row r="9" spans="1:9" ht="28.8" x14ac:dyDescent="0.3">
      <c r="A9" s="74" t="s">
        <v>28</v>
      </c>
      <c r="B9" s="75" t="s">
        <v>29</v>
      </c>
      <c r="C9" s="76" t="s">
        <v>30</v>
      </c>
      <c r="D9" s="5"/>
      <c r="E9" s="5"/>
      <c r="F9" s="5"/>
      <c r="G9" s="140" t="s">
        <v>35</v>
      </c>
      <c r="H9" s="141"/>
      <c r="I9" s="5"/>
    </row>
    <row r="10" spans="1:9" x14ac:dyDescent="0.3">
      <c r="A10" s="82" t="s">
        <v>177</v>
      </c>
      <c r="B10" s="78" t="s">
        <v>178</v>
      </c>
      <c r="C10" s="14">
        <v>515</v>
      </c>
      <c r="G10" s="8" t="s">
        <v>32</v>
      </c>
      <c r="H10" s="14">
        <f>+B4</f>
        <v>20000</v>
      </c>
    </row>
    <row r="11" spans="1:9" x14ac:dyDescent="0.3">
      <c r="A11" s="83" t="s">
        <v>202</v>
      </c>
      <c r="B11" s="12" t="s">
        <v>203</v>
      </c>
      <c r="C11" s="15">
        <v>850</v>
      </c>
      <c r="G11" s="6" t="s">
        <v>33</v>
      </c>
      <c r="H11" s="15">
        <f>+C20</f>
        <v>3935</v>
      </c>
    </row>
    <row r="12" spans="1:9" ht="15" thickBot="1" x14ac:dyDescent="0.35">
      <c r="A12" s="83" t="s">
        <v>208</v>
      </c>
      <c r="B12" s="12" t="s">
        <v>209</v>
      </c>
      <c r="C12" s="15">
        <v>2570</v>
      </c>
      <c r="G12" s="9"/>
      <c r="H12" s="10"/>
    </row>
    <row r="13" spans="1:9" ht="15" thickBot="1" x14ac:dyDescent="0.35">
      <c r="A13" s="83"/>
      <c r="B13" s="12"/>
      <c r="C13" s="15"/>
      <c r="G13" s="16" t="s">
        <v>34</v>
      </c>
      <c r="H13" s="17">
        <f>+H10-H11</f>
        <v>16065</v>
      </c>
    </row>
    <row r="14" spans="1:9" x14ac:dyDescent="0.3">
      <c r="A14" s="90"/>
      <c r="B14" s="12"/>
      <c r="C14" s="15"/>
    </row>
    <row r="15" spans="1:9" x14ac:dyDescent="0.3">
      <c r="A15" s="11"/>
      <c r="B15" s="12"/>
      <c r="C15" s="15"/>
    </row>
    <row r="16" spans="1:9" x14ac:dyDescent="0.3">
      <c r="A16" s="11"/>
      <c r="B16" s="12"/>
      <c r="C16" s="15"/>
    </row>
    <row r="17" spans="1:3" x14ac:dyDescent="0.3">
      <c r="A17" s="11"/>
      <c r="B17" s="12"/>
      <c r="C17" s="15"/>
    </row>
    <row r="18" spans="1:3" x14ac:dyDescent="0.3">
      <c r="A18" s="11"/>
      <c r="B18" s="12"/>
      <c r="C18" s="15"/>
    </row>
    <row r="19" spans="1:3" ht="15" thickBot="1" x14ac:dyDescent="0.35">
      <c r="A19" s="11"/>
      <c r="B19" s="13"/>
      <c r="C19" s="15"/>
    </row>
    <row r="20" spans="1:3" ht="15" thickBot="1" x14ac:dyDescent="0.35">
      <c r="A20" s="79"/>
      <c r="B20" s="80" t="s">
        <v>31</v>
      </c>
      <c r="C20" s="81">
        <f>SUM(C10:C19)</f>
        <v>3935</v>
      </c>
    </row>
    <row r="21" spans="1:3" x14ac:dyDescent="0.3">
      <c r="B21" s="1"/>
    </row>
    <row r="22" spans="1:3" x14ac:dyDescent="0.3">
      <c r="B22" s="1"/>
    </row>
    <row r="23" spans="1:3" x14ac:dyDescent="0.3">
      <c r="B23" s="1"/>
    </row>
  </sheetData>
  <mergeCells count="1">
    <mergeCell ref="G9:H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E19" sqref="E19"/>
    </sheetView>
  </sheetViews>
  <sheetFormatPr defaultRowHeight="14.4" x14ac:dyDescent="0.3"/>
  <cols>
    <col min="1" max="1" width="14.88671875" customWidth="1"/>
    <col min="2" max="2" width="18.33203125" customWidth="1"/>
    <col min="3" max="3" width="19.88671875" customWidth="1"/>
    <col min="7" max="7" width="17.5546875" customWidth="1"/>
    <col min="8" max="8" width="24.109375" customWidth="1"/>
  </cols>
  <sheetData>
    <row r="1" spans="1:8" x14ac:dyDescent="0.3">
      <c r="A1" s="84" t="s">
        <v>23</v>
      </c>
      <c r="B1" s="106" t="s">
        <v>146</v>
      </c>
    </row>
    <row r="2" spans="1:8" x14ac:dyDescent="0.3">
      <c r="A2" s="1" t="s">
        <v>24</v>
      </c>
      <c r="B2" s="2">
        <v>44299</v>
      </c>
    </row>
    <row r="3" spans="1:8" x14ac:dyDescent="0.3">
      <c r="A3" s="1" t="s">
        <v>147</v>
      </c>
      <c r="B3" s="2"/>
    </row>
    <row r="4" spans="1:8" x14ac:dyDescent="0.3">
      <c r="A4" s="1" t="s">
        <v>148</v>
      </c>
      <c r="B4" s="2"/>
    </row>
    <row r="5" spans="1:8" x14ac:dyDescent="0.3">
      <c r="A5" s="84" t="s">
        <v>26</v>
      </c>
      <c r="B5" s="73" t="s">
        <v>149</v>
      </c>
    </row>
    <row r="6" spans="1:8" x14ac:dyDescent="0.3">
      <c r="A6" s="4" t="s">
        <v>27</v>
      </c>
      <c r="B6" s="4" t="s">
        <v>150</v>
      </c>
    </row>
    <row r="7" spans="1:8" x14ac:dyDescent="0.3">
      <c r="B7" s="1"/>
    </row>
    <row r="8" spans="1:8" x14ac:dyDescent="0.3">
      <c r="B8" s="1"/>
    </row>
    <row r="9" spans="1:8" ht="28.8" x14ac:dyDescent="0.3">
      <c r="A9" s="74" t="s">
        <v>28</v>
      </c>
      <c r="B9" s="75" t="s">
        <v>29</v>
      </c>
      <c r="C9" s="76" t="s">
        <v>30</v>
      </c>
      <c r="D9" s="5"/>
      <c r="E9" s="5"/>
      <c r="F9" s="5"/>
      <c r="G9" s="140" t="s">
        <v>35</v>
      </c>
      <c r="H9" s="141"/>
    </row>
    <row r="10" spans="1:8" x14ac:dyDescent="0.3">
      <c r="A10" s="77"/>
      <c r="B10" s="78"/>
      <c r="C10" s="14"/>
      <c r="G10" s="8" t="s">
        <v>32</v>
      </c>
      <c r="H10" s="14" t="e">
        <f>+#REF!</f>
        <v>#REF!</v>
      </c>
    </row>
    <row r="11" spans="1:8" x14ac:dyDescent="0.3">
      <c r="A11" s="11"/>
      <c r="B11" s="12"/>
      <c r="C11" s="15"/>
      <c r="G11" s="6" t="s">
        <v>33</v>
      </c>
      <c r="H11" s="15">
        <f>+C17</f>
        <v>0</v>
      </c>
    </row>
    <row r="12" spans="1:8" ht="15" thickBot="1" x14ac:dyDescent="0.35">
      <c r="A12" s="11"/>
      <c r="B12" s="12"/>
      <c r="C12" s="15"/>
      <c r="G12" s="9"/>
      <c r="H12" s="10"/>
    </row>
    <row r="13" spans="1:8" ht="15" thickBot="1" x14ac:dyDescent="0.35">
      <c r="A13" s="11"/>
      <c r="B13" s="12"/>
      <c r="C13" s="15"/>
      <c r="G13" s="16" t="s">
        <v>34</v>
      </c>
      <c r="H13" s="17" t="e">
        <f>+H10-H11</f>
        <v>#REF!</v>
      </c>
    </row>
    <row r="14" spans="1:8" x14ac:dyDescent="0.3">
      <c r="A14" s="11"/>
      <c r="B14" s="12"/>
      <c r="C14" s="15"/>
    </row>
    <row r="15" spans="1:8" x14ac:dyDescent="0.3">
      <c r="A15" s="11"/>
      <c r="B15" s="13"/>
      <c r="C15" s="15"/>
    </row>
    <row r="16" spans="1:8" ht="15" thickBot="1" x14ac:dyDescent="0.35">
      <c r="A16" s="11"/>
      <c r="B16" s="13"/>
      <c r="C16" s="15"/>
    </row>
    <row r="17" spans="1:3" ht="15" thickBot="1" x14ac:dyDescent="0.35">
      <c r="A17" s="79"/>
      <c r="B17" s="80" t="s">
        <v>31</v>
      </c>
      <c r="C17" s="81">
        <f>SUM(C10:C16)</f>
        <v>0</v>
      </c>
    </row>
    <row r="18" spans="1:3" x14ac:dyDescent="0.3">
      <c r="B18" s="1"/>
    </row>
  </sheetData>
  <mergeCells count="1">
    <mergeCell ref="G9:H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workbookViewId="0">
      <selection activeCell="G23" sqref="G23"/>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10" x14ac:dyDescent="0.3">
      <c r="A1" s="1" t="s">
        <v>23</v>
      </c>
      <c r="B1" s="71" t="s">
        <v>158</v>
      </c>
    </row>
    <row r="2" spans="1:10" x14ac:dyDescent="0.3">
      <c r="A2" s="1" t="s">
        <v>24</v>
      </c>
      <c r="B2" s="2">
        <v>44726</v>
      </c>
    </row>
    <row r="3" spans="1:10" x14ac:dyDescent="0.3">
      <c r="A3" s="4" t="s">
        <v>25</v>
      </c>
      <c r="B3" s="3">
        <v>3000</v>
      </c>
    </row>
    <row r="4" spans="1:10" x14ac:dyDescent="0.3">
      <c r="A4" s="1" t="s">
        <v>26</v>
      </c>
      <c r="B4" s="1" t="s">
        <v>159</v>
      </c>
    </row>
    <row r="5" spans="1:10" x14ac:dyDescent="0.3">
      <c r="A5" s="4" t="s">
        <v>27</v>
      </c>
      <c r="B5" s="4" t="s">
        <v>160</v>
      </c>
      <c r="C5" s="73"/>
      <c r="D5" s="73"/>
    </row>
    <row r="6" spans="1:10" x14ac:dyDescent="0.3">
      <c r="B6" s="72" t="s">
        <v>161</v>
      </c>
      <c r="C6" s="107"/>
      <c r="D6" s="107"/>
      <c r="E6" s="107"/>
      <c r="F6" s="107"/>
      <c r="G6" s="107"/>
      <c r="H6" s="107"/>
      <c r="I6" s="107"/>
      <c r="J6" s="107"/>
    </row>
    <row r="8" spans="1:10" s="5" customFormat="1" ht="28.8" x14ac:dyDescent="0.3">
      <c r="A8" s="74" t="s">
        <v>28</v>
      </c>
      <c r="B8" s="75" t="s">
        <v>29</v>
      </c>
      <c r="C8" s="76" t="s">
        <v>30</v>
      </c>
      <c r="G8" s="140" t="s">
        <v>35</v>
      </c>
      <c r="H8" s="141"/>
    </row>
    <row r="9" spans="1:10" x14ac:dyDescent="0.3">
      <c r="A9" s="82" t="s">
        <v>162</v>
      </c>
      <c r="B9" s="78">
        <v>44726</v>
      </c>
      <c r="C9" s="14">
        <v>1528.35</v>
      </c>
      <c r="G9" s="8" t="s">
        <v>32</v>
      </c>
      <c r="H9" s="14">
        <f>+B3</f>
        <v>3000</v>
      </c>
    </row>
    <row r="10" spans="1:10" x14ac:dyDescent="0.3">
      <c r="A10" s="83" t="s">
        <v>179</v>
      </c>
      <c r="B10" s="12">
        <v>44743</v>
      </c>
      <c r="C10" s="15">
        <v>216</v>
      </c>
      <c r="G10" s="6" t="s">
        <v>33</v>
      </c>
      <c r="H10" s="15">
        <f>+C16</f>
        <v>2783.15</v>
      </c>
    </row>
    <row r="11" spans="1:10" ht="15" thickBot="1" x14ac:dyDescent="0.35">
      <c r="A11" s="83" t="s">
        <v>210</v>
      </c>
      <c r="B11" s="12">
        <v>44805</v>
      </c>
      <c r="C11" s="15">
        <v>427.5</v>
      </c>
      <c r="G11" s="9"/>
      <c r="H11" s="10"/>
    </row>
    <row r="12" spans="1:10" ht="15" thickBot="1" x14ac:dyDescent="0.35">
      <c r="A12" s="83" t="s">
        <v>230</v>
      </c>
      <c r="B12" s="12">
        <v>44851</v>
      </c>
      <c r="C12" s="15">
        <v>429.5</v>
      </c>
      <c r="G12" s="16" t="s">
        <v>34</v>
      </c>
      <c r="H12" s="17">
        <f>+H9-H10</f>
        <v>216.84999999999991</v>
      </c>
    </row>
    <row r="13" spans="1:10" x14ac:dyDescent="0.3">
      <c r="A13" s="83" t="s">
        <v>293</v>
      </c>
      <c r="B13" s="12">
        <v>44890</v>
      </c>
      <c r="C13" s="15">
        <v>181.8</v>
      </c>
    </row>
    <row r="14" spans="1:10" x14ac:dyDescent="0.3">
      <c r="A14" s="83"/>
      <c r="B14" s="12"/>
      <c r="C14" s="15"/>
    </row>
    <row r="15" spans="1:10" ht="15" thickBot="1" x14ac:dyDescent="0.35">
      <c r="A15" s="83"/>
      <c r="B15" s="13"/>
      <c r="C15" s="15"/>
    </row>
    <row r="16" spans="1:10" ht="15" thickBot="1" x14ac:dyDescent="0.35">
      <c r="A16" s="79"/>
      <c r="B16" s="80" t="s">
        <v>31</v>
      </c>
      <c r="C16" s="81">
        <f>SUM(C9:C15)</f>
        <v>2783.15</v>
      </c>
    </row>
  </sheetData>
  <mergeCells count="1">
    <mergeCell ref="G8:H8"/>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H24" sqref="H24"/>
    </sheetView>
  </sheetViews>
  <sheetFormatPr defaultRowHeight="14.4" x14ac:dyDescent="0.3"/>
  <cols>
    <col min="1" max="1" width="13.5546875" bestFit="1" customWidth="1"/>
    <col min="2" max="2" width="51.44140625" bestFit="1" customWidth="1"/>
    <col min="3" max="3" width="14.88671875" customWidth="1"/>
    <col min="7" max="7" width="14.5546875" bestFit="1" customWidth="1"/>
    <col min="8" max="8" width="12.5546875" customWidth="1"/>
  </cols>
  <sheetData>
    <row r="1" spans="1:9" x14ac:dyDescent="0.3">
      <c r="A1" s="1" t="s">
        <v>23</v>
      </c>
      <c r="B1" s="71" t="s">
        <v>74</v>
      </c>
    </row>
    <row r="2" spans="1:9" x14ac:dyDescent="0.3">
      <c r="A2" s="1" t="s">
        <v>24</v>
      </c>
      <c r="B2" s="2">
        <v>44697</v>
      </c>
    </row>
    <row r="3" spans="1:9" x14ac:dyDescent="0.3">
      <c r="A3" s="1" t="s">
        <v>52</v>
      </c>
      <c r="B3" s="2"/>
    </row>
    <row r="4" spans="1:9" x14ac:dyDescent="0.3">
      <c r="A4" s="4" t="s">
        <v>25</v>
      </c>
      <c r="B4" s="3">
        <v>700</v>
      </c>
    </row>
    <row r="5" spans="1:9" x14ac:dyDescent="0.3">
      <c r="A5" s="1" t="s">
        <v>26</v>
      </c>
      <c r="B5" s="104" t="s">
        <v>138</v>
      </c>
    </row>
    <row r="6" spans="1:9" x14ac:dyDescent="0.3">
      <c r="A6" s="4" t="s">
        <v>27</v>
      </c>
      <c r="B6" s="4" t="s">
        <v>53</v>
      </c>
    </row>
    <row r="7" spans="1:9" x14ac:dyDescent="0.3">
      <c r="B7" s="1"/>
    </row>
    <row r="8" spans="1:9" x14ac:dyDescent="0.3">
      <c r="B8" s="1"/>
    </row>
    <row r="9" spans="1:9" ht="28.8" x14ac:dyDescent="0.3">
      <c r="A9" s="74" t="s">
        <v>28</v>
      </c>
      <c r="B9" s="75" t="s">
        <v>29</v>
      </c>
      <c r="C9" s="76" t="s">
        <v>30</v>
      </c>
      <c r="D9" s="5"/>
      <c r="E9" s="5"/>
      <c r="F9" s="5"/>
      <c r="G9" s="140" t="s">
        <v>35</v>
      </c>
      <c r="H9" s="141"/>
      <c r="I9" s="5"/>
    </row>
    <row r="10" spans="1:9" x14ac:dyDescent="0.3">
      <c r="A10" s="82" t="s">
        <v>192</v>
      </c>
      <c r="B10" s="78">
        <v>44762</v>
      </c>
      <c r="C10" s="14">
        <v>122.95</v>
      </c>
      <c r="G10" s="8" t="s">
        <v>32</v>
      </c>
      <c r="H10" s="14">
        <f>+B4</f>
        <v>700</v>
      </c>
    </row>
    <row r="11" spans="1:9" x14ac:dyDescent="0.3">
      <c r="A11" s="83" t="s">
        <v>244</v>
      </c>
      <c r="B11" s="12">
        <v>44854</v>
      </c>
      <c r="C11" s="15">
        <v>72.150000000000006</v>
      </c>
      <c r="G11" s="6" t="s">
        <v>33</v>
      </c>
      <c r="H11" s="15">
        <f>+C16</f>
        <v>209.70000000000002</v>
      </c>
    </row>
    <row r="12" spans="1:9" ht="15" thickBot="1" x14ac:dyDescent="0.35">
      <c r="A12" s="83"/>
      <c r="B12" s="12"/>
      <c r="C12" s="15">
        <v>14.6</v>
      </c>
      <c r="G12" s="9"/>
      <c r="H12" s="10"/>
    </row>
    <row r="13" spans="1:9" ht="15" thickBot="1" x14ac:dyDescent="0.35">
      <c r="A13" s="83"/>
      <c r="B13" s="12"/>
      <c r="C13" s="15"/>
      <c r="G13" s="16" t="s">
        <v>34</v>
      </c>
      <c r="H13" s="17">
        <f>+H10-H11</f>
        <v>490.29999999999995</v>
      </c>
    </row>
    <row r="14" spans="1:9" x14ac:dyDescent="0.3">
      <c r="A14" s="11"/>
      <c r="B14" s="12"/>
      <c r="C14" s="15"/>
    </row>
    <row r="15" spans="1:9" ht="15" thickBot="1" x14ac:dyDescent="0.35">
      <c r="A15" s="11"/>
      <c r="B15" s="13"/>
      <c r="C15" s="15"/>
    </row>
    <row r="16" spans="1:9" ht="15" thickBot="1" x14ac:dyDescent="0.35">
      <c r="A16" s="79"/>
      <c r="B16" s="80" t="s">
        <v>31</v>
      </c>
      <c r="C16" s="81">
        <f>SUM(C10:C15)</f>
        <v>209.70000000000002</v>
      </c>
    </row>
    <row r="17" spans="2:2" x14ac:dyDescent="0.3">
      <c r="B17" s="1"/>
    </row>
    <row r="18" spans="2:2" x14ac:dyDescent="0.3">
      <c r="B18" s="1"/>
    </row>
    <row r="19" spans="2:2" x14ac:dyDescent="0.3">
      <c r="B19" s="1"/>
    </row>
  </sheetData>
  <mergeCells count="1">
    <mergeCell ref="G9:H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A15" sqref="A15:A16"/>
    </sheetView>
  </sheetViews>
  <sheetFormatPr defaultRowHeight="14.4" x14ac:dyDescent="0.3"/>
  <cols>
    <col min="1" max="1" width="23.109375" bestFit="1" customWidth="1"/>
    <col min="2" max="2" width="64.109375" bestFit="1" customWidth="1"/>
    <col min="3" max="3" width="15.44140625" customWidth="1"/>
    <col min="7" max="7" width="14.5546875" bestFit="1" customWidth="1"/>
    <col min="8" max="8" width="13.33203125" customWidth="1"/>
  </cols>
  <sheetData>
    <row r="1" spans="1:8" x14ac:dyDescent="0.3">
      <c r="A1" s="1" t="s">
        <v>23</v>
      </c>
      <c r="B1" s="71" t="s">
        <v>91</v>
      </c>
    </row>
    <row r="2" spans="1:8" x14ac:dyDescent="0.3">
      <c r="A2" s="1" t="s">
        <v>24</v>
      </c>
      <c r="B2" s="2">
        <v>44690</v>
      </c>
    </row>
    <row r="3" spans="1:8" x14ac:dyDescent="0.3">
      <c r="A3" s="4" t="s">
        <v>25</v>
      </c>
      <c r="B3" s="3">
        <v>5000</v>
      </c>
    </row>
    <row r="4" spans="1:8" x14ac:dyDescent="0.3">
      <c r="A4" s="1" t="s">
        <v>26</v>
      </c>
      <c r="B4" s="103" t="s">
        <v>135</v>
      </c>
    </row>
    <row r="5" spans="1:8" x14ac:dyDescent="0.3">
      <c r="A5" s="4" t="s">
        <v>27</v>
      </c>
      <c r="B5" s="100" t="s">
        <v>136</v>
      </c>
      <c r="C5" s="1"/>
      <c r="D5" s="1"/>
    </row>
    <row r="6" spans="1:8" x14ac:dyDescent="0.3">
      <c r="A6" s="1" t="s">
        <v>52</v>
      </c>
      <c r="B6" s="1" t="s">
        <v>141</v>
      </c>
    </row>
    <row r="7" spans="1:8" x14ac:dyDescent="0.3">
      <c r="B7" s="1" t="s">
        <v>137</v>
      </c>
    </row>
    <row r="8" spans="1:8" ht="28.8" x14ac:dyDescent="0.3">
      <c r="A8" s="74" t="s">
        <v>28</v>
      </c>
      <c r="B8" s="75" t="s">
        <v>29</v>
      </c>
      <c r="C8" s="76" t="s">
        <v>30</v>
      </c>
      <c r="D8" s="5"/>
      <c r="E8" s="5"/>
      <c r="F8" s="5"/>
      <c r="G8" s="140" t="s">
        <v>35</v>
      </c>
      <c r="H8" s="141"/>
    </row>
    <row r="9" spans="1:8" x14ac:dyDescent="0.3">
      <c r="A9" s="126" t="s">
        <v>151</v>
      </c>
      <c r="B9" s="78">
        <v>44711</v>
      </c>
      <c r="C9" s="14">
        <v>162.24</v>
      </c>
      <c r="G9" s="8" t="s">
        <v>32</v>
      </c>
      <c r="H9" s="14">
        <f>+B3</f>
        <v>5000</v>
      </c>
    </row>
    <row r="10" spans="1:8" x14ac:dyDescent="0.3">
      <c r="A10" s="127" t="s">
        <v>152</v>
      </c>
      <c r="B10" s="12">
        <v>44719</v>
      </c>
      <c r="C10" s="15">
        <v>145.74</v>
      </c>
      <c r="G10" s="6" t="s">
        <v>33</v>
      </c>
      <c r="H10" s="15">
        <f>+C19</f>
        <v>4103.0300000000007</v>
      </c>
    </row>
    <row r="11" spans="1:8" ht="15" thickBot="1" x14ac:dyDescent="0.35">
      <c r="A11" s="128" t="s">
        <v>153</v>
      </c>
      <c r="B11" s="12">
        <v>44722</v>
      </c>
      <c r="C11" s="15">
        <v>281.75</v>
      </c>
      <c r="G11" s="9"/>
      <c r="H11" s="10"/>
    </row>
    <row r="12" spans="1:8" ht="15" thickBot="1" x14ac:dyDescent="0.35">
      <c r="A12" s="128" t="s">
        <v>170</v>
      </c>
      <c r="B12" s="12">
        <v>44725</v>
      </c>
      <c r="C12" s="15">
        <v>981</v>
      </c>
      <c r="G12" s="16" t="s">
        <v>34</v>
      </c>
      <c r="H12" s="17">
        <f>+H9-H10</f>
        <v>896.96999999999935</v>
      </c>
    </row>
    <row r="13" spans="1:8" x14ac:dyDescent="0.3">
      <c r="A13" s="128" t="s">
        <v>242</v>
      </c>
      <c r="B13" s="12">
        <v>44855</v>
      </c>
      <c r="C13" s="15">
        <v>2286.8000000000002</v>
      </c>
    </row>
    <row r="14" spans="1:8" x14ac:dyDescent="0.3">
      <c r="A14" s="128" t="s">
        <v>243</v>
      </c>
      <c r="B14" s="12">
        <v>44855</v>
      </c>
      <c r="C14" s="15">
        <v>48</v>
      </c>
    </row>
    <row r="15" spans="1:8" x14ac:dyDescent="0.3">
      <c r="A15" s="129" t="s">
        <v>252</v>
      </c>
      <c r="B15" s="12">
        <v>44872</v>
      </c>
      <c r="C15" s="15">
        <v>117</v>
      </c>
    </row>
    <row r="16" spans="1:8" x14ac:dyDescent="0.3">
      <c r="A16" s="129" t="s">
        <v>253</v>
      </c>
      <c r="B16" s="12">
        <v>44872</v>
      </c>
      <c r="C16" s="15">
        <v>80.5</v>
      </c>
    </row>
    <row r="17" spans="1:3" x14ac:dyDescent="0.3">
      <c r="A17" s="11"/>
      <c r="B17" s="13"/>
      <c r="C17" s="15"/>
    </row>
    <row r="18" spans="1:3" ht="15" thickBot="1" x14ac:dyDescent="0.35">
      <c r="A18" s="11"/>
      <c r="B18" s="13"/>
      <c r="C18" s="15"/>
    </row>
    <row r="19" spans="1:3" ht="15" thickBot="1" x14ac:dyDescent="0.35">
      <c r="A19" s="79"/>
      <c r="B19" s="80" t="s">
        <v>31</v>
      </c>
      <c r="C19" s="81">
        <f>SUM(C9:C18)</f>
        <v>4103.0300000000007</v>
      </c>
    </row>
    <row r="20" spans="1:3" x14ac:dyDescent="0.3">
      <c r="B20" s="1"/>
    </row>
    <row r="21" spans="1:3" x14ac:dyDescent="0.3">
      <c r="B21" s="1"/>
    </row>
    <row r="22" spans="1:3" x14ac:dyDescent="0.3">
      <c r="A22" s="101" t="s">
        <v>137</v>
      </c>
      <c r="B22" s="1"/>
    </row>
  </sheetData>
  <mergeCells count="1">
    <mergeCell ref="G8:H8"/>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F19" sqref="F19"/>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8" x14ac:dyDescent="0.3">
      <c r="A1" s="1" t="s">
        <v>23</v>
      </c>
      <c r="B1" s="71" t="s">
        <v>270</v>
      </c>
    </row>
    <row r="2" spans="1:8" x14ac:dyDescent="0.3">
      <c r="A2" s="1" t="s">
        <v>24</v>
      </c>
      <c r="B2" s="2">
        <v>44879</v>
      </c>
    </row>
    <row r="3" spans="1:8" x14ac:dyDescent="0.3">
      <c r="A3" s="4" t="s">
        <v>25</v>
      </c>
      <c r="B3" s="3">
        <v>300</v>
      </c>
    </row>
    <row r="4" spans="1:8" x14ac:dyDescent="0.3">
      <c r="A4" s="1" t="s">
        <v>26</v>
      </c>
      <c r="B4" t="s">
        <v>271</v>
      </c>
    </row>
    <row r="5" spans="1:8" x14ac:dyDescent="0.3">
      <c r="A5" s="4" t="s">
        <v>27</v>
      </c>
      <c r="B5" s="4" t="s">
        <v>274</v>
      </c>
    </row>
    <row r="6" spans="1:8" x14ac:dyDescent="0.3">
      <c r="B6" s="1" t="s">
        <v>275</v>
      </c>
    </row>
    <row r="8" spans="1:8" s="5" customFormat="1" ht="28.8" x14ac:dyDescent="0.3">
      <c r="A8" s="74" t="s">
        <v>28</v>
      </c>
      <c r="B8" s="75" t="s">
        <v>29</v>
      </c>
      <c r="C8" s="76" t="s">
        <v>30</v>
      </c>
      <c r="G8" s="140" t="s">
        <v>35</v>
      </c>
      <c r="H8" s="141"/>
    </row>
    <row r="9" spans="1:8" x14ac:dyDescent="0.3">
      <c r="A9" s="77"/>
      <c r="B9" s="78"/>
      <c r="C9" s="14"/>
      <c r="G9" s="8" t="s">
        <v>32</v>
      </c>
      <c r="H9" s="14">
        <f>+B3</f>
        <v>300</v>
      </c>
    </row>
    <row r="10" spans="1:8" x14ac:dyDescent="0.3">
      <c r="A10" s="11"/>
      <c r="B10" s="12"/>
      <c r="C10" s="15"/>
      <c r="G10" s="6" t="s">
        <v>33</v>
      </c>
      <c r="H10" s="15">
        <f>+C16</f>
        <v>0</v>
      </c>
    </row>
    <row r="11" spans="1:8" ht="15" thickBot="1" x14ac:dyDescent="0.35">
      <c r="A11" s="11"/>
      <c r="B11" s="12"/>
      <c r="C11" s="15"/>
      <c r="G11" s="9"/>
      <c r="H11" s="10"/>
    </row>
    <row r="12" spans="1:8" ht="15" thickBot="1" x14ac:dyDescent="0.35">
      <c r="A12" s="11"/>
      <c r="B12" s="12"/>
      <c r="C12" s="15"/>
      <c r="G12" s="16" t="s">
        <v>34</v>
      </c>
      <c r="H12" s="17">
        <f>+H9-H10</f>
        <v>300</v>
      </c>
    </row>
    <row r="13" spans="1:8" x14ac:dyDescent="0.3">
      <c r="A13" s="11"/>
      <c r="B13" s="12"/>
      <c r="C13" s="15"/>
    </row>
    <row r="14" spans="1:8" x14ac:dyDescent="0.3">
      <c r="A14" s="11"/>
      <c r="B14" s="13"/>
      <c r="C14" s="15"/>
    </row>
    <row r="15" spans="1:8" ht="15" thickBot="1" x14ac:dyDescent="0.35">
      <c r="A15" s="11"/>
      <c r="B15" s="13"/>
      <c r="C15" s="15"/>
    </row>
    <row r="16" spans="1:8" ht="15" thickBot="1" x14ac:dyDescent="0.35">
      <c r="A16" s="79"/>
      <c r="B16" s="80" t="s">
        <v>31</v>
      </c>
      <c r="C16" s="81">
        <f>SUM(C9:C15)</f>
        <v>0</v>
      </c>
    </row>
  </sheetData>
  <mergeCells count="1">
    <mergeCell ref="G8:H8"/>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G23" sqref="G23"/>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8" x14ac:dyDescent="0.3">
      <c r="A1" s="1" t="s">
        <v>23</v>
      </c>
      <c r="B1" s="71" t="s">
        <v>54</v>
      </c>
    </row>
    <row r="2" spans="1:8" x14ac:dyDescent="0.3">
      <c r="A2" s="1" t="s">
        <v>24</v>
      </c>
      <c r="B2" s="2">
        <v>44762</v>
      </c>
    </row>
    <row r="3" spans="1:8" x14ac:dyDescent="0.3">
      <c r="A3" s="4" t="s">
        <v>25</v>
      </c>
      <c r="B3" s="3">
        <v>2500</v>
      </c>
    </row>
    <row r="4" spans="1:8" x14ac:dyDescent="0.3">
      <c r="A4" s="1" t="s">
        <v>26</v>
      </c>
      <c r="B4" s="1" t="s">
        <v>193</v>
      </c>
    </row>
    <row r="5" spans="1:8" x14ac:dyDescent="0.3">
      <c r="A5" s="4" t="s">
        <v>27</v>
      </c>
      <c r="B5" s="4" t="s">
        <v>197</v>
      </c>
      <c r="C5" s="73"/>
      <c r="D5" s="73"/>
    </row>
    <row r="8" spans="1:8" s="5" customFormat="1" ht="28.8" x14ac:dyDescent="0.3">
      <c r="A8" s="74" t="s">
        <v>28</v>
      </c>
      <c r="B8" s="75" t="s">
        <v>29</v>
      </c>
      <c r="C8" s="76" t="s">
        <v>30</v>
      </c>
      <c r="G8" s="140" t="s">
        <v>35</v>
      </c>
      <c r="H8" s="141"/>
    </row>
    <row r="9" spans="1:8" x14ac:dyDescent="0.3">
      <c r="A9" s="82" t="s">
        <v>198</v>
      </c>
      <c r="B9" s="78">
        <v>44762</v>
      </c>
      <c r="C9" s="14">
        <v>1054.5</v>
      </c>
      <c r="G9" s="8" t="s">
        <v>32</v>
      </c>
      <c r="H9" s="14">
        <f>+B3</f>
        <v>2500</v>
      </c>
    </row>
    <row r="10" spans="1:8" x14ac:dyDescent="0.3">
      <c r="A10" s="83" t="s">
        <v>199</v>
      </c>
      <c r="B10" s="12">
        <v>44762</v>
      </c>
      <c r="C10" s="15">
        <v>532</v>
      </c>
      <c r="G10" s="6" t="s">
        <v>33</v>
      </c>
      <c r="H10" s="15">
        <f>+C18</f>
        <v>1586.5</v>
      </c>
    </row>
    <row r="11" spans="1:8" ht="15" thickBot="1" x14ac:dyDescent="0.35">
      <c r="A11" s="83"/>
      <c r="B11" s="12"/>
      <c r="C11" s="15"/>
      <c r="G11" s="9"/>
      <c r="H11" s="10"/>
    </row>
    <row r="12" spans="1:8" ht="15" thickBot="1" x14ac:dyDescent="0.35">
      <c r="A12" s="83"/>
      <c r="B12" s="12"/>
      <c r="C12" s="15"/>
      <c r="G12" s="16" t="s">
        <v>34</v>
      </c>
      <c r="H12" s="17">
        <f>+H9-H10</f>
        <v>913.5</v>
      </c>
    </row>
    <row r="13" spans="1:8" x14ac:dyDescent="0.3">
      <c r="A13" s="83"/>
      <c r="B13" s="12"/>
      <c r="C13" s="15"/>
    </row>
    <row r="14" spans="1:8" x14ac:dyDescent="0.3">
      <c r="A14" s="83"/>
      <c r="B14" s="12"/>
      <c r="C14" s="15"/>
    </row>
    <row r="15" spans="1:8" x14ac:dyDescent="0.3">
      <c r="A15" s="83"/>
      <c r="B15" s="13"/>
      <c r="C15" s="15"/>
    </row>
    <row r="16" spans="1:8" x14ac:dyDescent="0.3">
      <c r="A16" s="83"/>
      <c r="B16" s="13"/>
      <c r="C16" s="15"/>
    </row>
    <row r="17" spans="1:3" ht="15" thickBot="1" x14ac:dyDescent="0.35">
      <c r="A17" s="83"/>
      <c r="B17" s="13"/>
      <c r="C17" s="15"/>
    </row>
    <row r="18" spans="1:3" ht="15" thickBot="1" x14ac:dyDescent="0.35">
      <c r="A18" s="79"/>
      <c r="B18" s="80" t="s">
        <v>31</v>
      </c>
      <c r="C18" s="81">
        <f>SUM(C9:C17)</f>
        <v>1586.5</v>
      </c>
    </row>
  </sheetData>
  <mergeCells count="1">
    <mergeCell ref="G8:H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L24" sqref="L24"/>
    </sheetView>
  </sheetViews>
  <sheetFormatPr defaultRowHeight="14.4" x14ac:dyDescent="0.3"/>
  <cols>
    <col min="1" max="1" width="13.5546875" bestFit="1" customWidth="1"/>
    <col min="2" max="2" width="51.44140625" bestFit="1" customWidth="1"/>
    <col min="3" max="3" width="14.88671875" customWidth="1"/>
    <col min="7" max="7" width="14.5546875" bestFit="1" customWidth="1"/>
    <col min="8" max="8" width="12.5546875" customWidth="1"/>
  </cols>
  <sheetData>
    <row r="1" spans="1:9" x14ac:dyDescent="0.3">
      <c r="A1" s="1" t="s">
        <v>23</v>
      </c>
      <c r="B1" s="71" t="s">
        <v>89</v>
      </c>
    </row>
    <row r="2" spans="1:9" x14ac:dyDescent="0.3">
      <c r="A2" s="1" t="s">
        <v>24</v>
      </c>
      <c r="B2" s="2">
        <v>43851</v>
      </c>
    </row>
    <row r="3" spans="1:9" x14ac:dyDescent="0.3">
      <c r="A3" s="1" t="s">
        <v>52</v>
      </c>
      <c r="B3" s="2" t="s">
        <v>101</v>
      </c>
    </row>
    <row r="4" spans="1:9" x14ac:dyDescent="0.3">
      <c r="A4" s="4" t="s">
        <v>25</v>
      </c>
      <c r="B4" s="3">
        <v>2321.4</v>
      </c>
    </row>
    <row r="5" spans="1:9" x14ac:dyDescent="0.3">
      <c r="A5" s="1" t="s">
        <v>26</v>
      </c>
      <c r="B5" s="1" t="s">
        <v>102</v>
      </c>
    </row>
    <row r="6" spans="1:9" x14ac:dyDescent="0.3">
      <c r="A6" s="4" t="s">
        <v>27</v>
      </c>
      <c r="B6" s="4" t="s">
        <v>103</v>
      </c>
    </row>
    <row r="7" spans="1:9" x14ac:dyDescent="0.3">
      <c r="B7" s="1"/>
    </row>
    <row r="8" spans="1:9" x14ac:dyDescent="0.3">
      <c r="B8" s="1"/>
    </row>
    <row r="9" spans="1:9" ht="28.8" x14ac:dyDescent="0.3">
      <c r="A9" s="74" t="s">
        <v>28</v>
      </c>
      <c r="B9" s="75" t="s">
        <v>29</v>
      </c>
      <c r="C9" s="76" t="s">
        <v>30</v>
      </c>
      <c r="D9" s="5"/>
      <c r="E9" s="5"/>
      <c r="F9" s="5"/>
      <c r="G9" s="140" t="s">
        <v>35</v>
      </c>
      <c r="H9" s="141"/>
      <c r="I9" s="5"/>
    </row>
    <row r="10" spans="1:9" x14ac:dyDescent="0.3">
      <c r="A10" s="82" t="s">
        <v>171</v>
      </c>
      <c r="B10" s="78">
        <v>44726</v>
      </c>
      <c r="C10" s="14">
        <v>650</v>
      </c>
      <c r="G10" s="8" t="s">
        <v>32</v>
      </c>
      <c r="H10" s="14">
        <f>+B4</f>
        <v>2321.4</v>
      </c>
    </row>
    <row r="11" spans="1:9" x14ac:dyDescent="0.3">
      <c r="A11" s="83" t="s">
        <v>172</v>
      </c>
      <c r="B11" s="12">
        <v>44683</v>
      </c>
      <c r="C11" s="15">
        <v>350</v>
      </c>
      <c r="G11" s="6" t="s">
        <v>33</v>
      </c>
      <c r="H11" s="15">
        <f>+C20</f>
        <v>1275</v>
      </c>
    </row>
    <row r="12" spans="1:9" ht="15" thickBot="1" x14ac:dyDescent="0.35">
      <c r="A12" s="83" t="s">
        <v>173</v>
      </c>
      <c r="B12" s="12">
        <v>44691</v>
      </c>
      <c r="C12" s="15">
        <v>275</v>
      </c>
      <c r="G12" s="9"/>
      <c r="H12" s="10"/>
    </row>
    <row r="13" spans="1:9" ht="15" thickBot="1" x14ac:dyDescent="0.35">
      <c r="A13" s="83"/>
      <c r="B13" s="12"/>
      <c r="C13" s="15"/>
      <c r="G13" s="16" t="s">
        <v>34</v>
      </c>
      <c r="H13" s="17">
        <f>+H10-H11</f>
        <v>1046.4000000000001</v>
      </c>
    </row>
    <row r="14" spans="1:9" x14ac:dyDescent="0.3">
      <c r="A14" s="90"/>
      <c r="B14" s="12"/>
      <c r="C14" s="15"/>
    </row>
    <row r="15" spans="1:9" x14ac:dyDescent="0.3">
      <c r="A15" s="11"/>
      <c r="B15" s="12"/>
      <c r="C15" s="15"/>
    </row>
    <row r="16" spans="1:9" x14ac:dyDescent="0.3">
      <c r="A16" s="11"/>
      <c r="B16" s="12"/>
      <c r="C16" s="15"/>
    </row>
    <row r="17" spans="1:3" x14ac:dyDescent="0.3">
      <c r="A17" s="11"/>
      <c r="B17" s="12"/>
      <c r="C17" s="15"/>
    </row>
    <row r="18" spans="1:3" x14ac:dyDescent="0.3">
      <c r="A18" s="11"/>
      <c r="B18" s="12"/>
      <c r="C18" s="15"/>
    </row>
    <row r="19" spans="1:3" ht="15" thickBot="1" x14ac:dyDescent="0.35">
      <c r="A19" s="11"/>
      <c r="B19" s="13"/>
      <c r="C19" s="15"/>
    </row>
    <row r="20" spans="1:3" ht="15" thickBot="1" x14ac:dyDescent="0.35">
      <c r="A20" s="79"/>
      <c r="B20" s="80" t="s">
        <v>31</v>
      </c>
      <c r="C20" s="81">
        <f>SUM(C10:C19)</f>
        <v>1275</v>
      </c>
    </row>
    <row r="21" spans="1:3" x14ac:dyDescent="0.3">
      <c r="B21" s="1"/>
    </row>
    <row r="22" spans="1:3" x14ac:dyDescent="0.3">
      <c r="B22" s="1"/>
    </row>
    <row r="23" spans="1:3" x14ac:dyDescent="0.3">
      <c r="B23" s="1"/>
    </row>
  </sheetData>
  <mergeCells count="1">
    <mergeCell ref="G9:H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opLeftCell="A4" workbookViewId="0">
      <selection activeCell="K15" sqref="K15"/>
    </sheetView>
  </sheetViews>
  <sheetFormatPr defaultRowHeight="14.4" x14ac:dyDescent="0.3"/>
  <cols>
    <col min="1" max="1" width="14.88671875" customWidth="1"/>
    <col min="2" max="2" width="18.33203125" customWidth="1"/>
    <col min="3" max="3" width="19.88671875" customWidth="1"/>
    <col min="7" max="7" width="17.5546875" customWidth="1"/>
    <col min="8" max="8" width="9.33203125" bestFit="1" customWidth="1"/>
  </cols>
  <sheetData>
    <row r="1" spans="1:8" x14ac:dyDescent="0.3">
      <c r="A1" s="1" t="s">
        <v>23</v>
      </c>
      <c r="B1" s="71" t="s">
        <v>145</v>
      </c>
    </row>
    <row r="2" spans="1:8" x14ac:dyDescent="0.3">
      <c r="A2" s="1" t="s">
        <v>24</v>
      </c>
      <c r="B2" s="2">
        <v>44705</v>
      </c>
    </row>
    <row r="3" spans="1:8" x14ac:dyDescent="0.3">
      <c r="A3" s="4" t="s">
        <v>25</v>
      </c>
      <c r="B3" s="3">
        <v>850</v>
      </c>
    </row>
    <row r="4" spans="1:8" x14ac:dyDescent="0.3">
      <c r="A4" s="1" t="s">
        <v>26</v>
      </c>
      <c r="B4" t="s">
        <v>143</v>
      </c>
    </row>
    <row r="5" spans="1:8" x14ac:dyDescent="0.3">
      <c r="A5" s="4" t="s">
        <v>27</v>
      </c>
      <c r="B5" s="4" t="s">
        <v>144</v>
      </c>
    </row>
    <row r="6" spans="1:8" x14ac:dyDescent="0.3">
      <c r="B6" s="1"/>
    </row>
    <row r="7" spans="1:8" x14ac:dyDescent="0.3">
      <c r="B7" s="1"/>
    </row>
    <row r="8" spans="1:8" ht="28.8" x14ac:dyDescent="0.3">
      <c r="A8" s="74" t="s">
        <v>28</v>
      </c>
      <c r="B8" s="75" t="s">
        <v>29</v>
      </c>
      <c r="C8" s="76" t="s">
        <v>30</v>
      </c>
      <c r="D8" s="5"/>
      <c r="E8" s="5"/>
      <c r="F8" s="5"/>
      <c r="G8" s="140" t="s">
        <v>35</v>
      </c>
      <c r="H8" s="141"/>
    </row>
    <row r="9" spans="1:8" x14ac:dyDescent="0.3">
      <c r="A9" s="77" t="s">
        <v>163</v>
      </c>
      <c r="B9" s="78">
        <v>44711</v>
      </c>
      <c r="C9" s="14">
        <v>236.27</v>
      </c>
      <c r="G9" s="8" t="s">
        <v>32</v>
      </c>
      <c r="H9" s="14">
        <f>+B3</f>
        <v>850</v>
      </c>
    </row>
    <row r="10" spans="1:8" x14ac:dyDescent="0.3">
      <c r="A10" s="11" t="s">
        <v>164</v>
      </c>
      <c r="B10" s="12">
        <v>44711</v>
      </c>
      <c r="C10" s="15">
        <v>393.8</v>
      </c>
      <c r="G10" s="6" t="s">
        <v>33</v>
      </c>
      <c r="H10" s="15">
        <f>+C14</f>
        <v>866.79000000000008</v>
      </c>
    </row>
    <row r="11" spans="1:8" ht="15" thickBot="1" x14ac:dyDescent="0.35">
      <c r="A11" s="11" t="s">
        <v>165</v>
      </c>
      <c r="B11" s="12">
        <v>44711</v>
      </c>
      <c r="C11" s="15">
        <v>157.52000000000001</v>
      </c>
      <c r="G11" s="9"/>
      <c r="H11" s="10"/>
    </row>
    <row r="12" spans="1:8" ht="15" thickBot="1" x14ac:dyDescent="0.35">
      <c r="A12" s="11" t="s">
        <v>166</v>
      </c>
      <c r="B12" s="12">
        <v>44711</v>
      </c>
      <c r="C12" s="15">
        <v>79.2</v>
      </c>
      <c r="G12" s="16" t="s">
        <v>34</v>
      </c>
      <c r="H12" s="17">
        <f>+H9-H10</f>
        <v>-16.790000000000077</v>
      </c>
    </row>
    <row r="13" spans="1:8" ht="15" thickBot="1" x14ac:dyDescent="0.35">
      <c r="A13" s="11"/>
      <c r="B13" s="12"/>
      <c r="C13" s="15"/>
    </row>
    <row r="14" spans="1:8" ht="15" thickBot="1" x14ac:dyDescent="0.35">
      <c r="A14" s="79"/>
      <c r="B14" s="80" t="s">
        <v>31</v>
      </c>
      <c r="C14" s="81">
        <f>SUM(C9:C13)</f>
        <v>866.79000000000008</v>
      </c>
    </row>
    <row r="15" spans="1:8" x14ac:dyDescent="0.3">
      <c r="B15" s="1"/>
    </row>
    <row r="17" spans="1:8" x14ac:dyDescent="0.3">
      <c r="A17" s="1" t="s">
        <v>23</v>
      </c>
      <c r="B17" s="71" t="s">
        <v>87</v>
      </c>
    </row>
    <row r="18" spans="1:8" x14ac:dyDescent="0.3">
      <c r="A18" s="1" t="s">
        <v>24</v>
      </c>
      <c r="B18" s="2">
        <v>44722</v>
      </c>
    </row>
    <row r="19" spans="1:8" x14ac:dyDescent="0.3">
      <c r="A19" s="4" t="s">
        <v>25</v>
      </c>
      <c r="B19" s="3">
        <v>410</v>
      </c>
    </row>
    <row r="20" spans="1:8" x14ac:dyDescent="0.3">
      <c r="A20" s="1" t="s">
        <v>26</v>
      </c>
      <c r="B20" t="s">
        <v>154</v>
      </c>
    </row>
    <row r="21" spans="1:8" x14ac:dyDescent="0.3">
      <c r="A21" s="4" t="s">
        <v>27</v>
      </c>
      <c r="B21" s="4" t="s">
        <v>144</v>
      </c>
    </row>
    <row r="22" spans="1:8" x14ac:dyDescent="0.3">
      <c r="B22" s="1"/>
    </row>
    <row r="23" spans="1:8" x14ac:dyDescent="0.3">
      <c r="B23" s="1"/>
    </row>
    <row r="24" spans="1:8" ht="28.8" x14ac:dyDescent="0.3">
      <c r="A24" s="74" t="s">
        <v>28</v>
      </c>
      <c r="B24" s="75" t="s">
        <v>29</v>
      </c>
      <c r="C24" s="76" t="s">
        <v>30</v>
      </c>
      <c r="D24" s="5"/>
      <c r="E24" s="5"/>
      <c r="F24" s="5"/>
      <c r="G24" s="140" t="s">
        <v>35</v>
      </c>
      <c r="H24" s="141"/>
    </row>
    <row r="25" spans="1:8" x14ac:dyDescent="0.3">
      <c r="A25" s="77" t="s">
        <v>167</v>
      </c>
      <c r="B25" s="78">
        <v>44722</v>
      </c>
      <c r="C25" s="14">
        <v>395.79</v>
      </c>
      <c r="G25" s="8" t="s">
        <v>32</v>
      </c>
      <c r="H25" s="14">
        <f>+B19</f>
        <v>410</v>
      </c>
    </row>
    <row r="26" spans="1:8" x14ac:dyDescent="0.3">
      <c r="A26" s="11"/>
      <c r="B26" s="12"/>
      <c r="C26" s="15"/>
      <c r="G26" s="6" t="s">
        <v>33</v>
      </c>
      <c r="H26" s="15">
        <f>+C30</f>
        <v>395.79</v>
      </c>
    </row>
    <row r="27" spans="1:8" ht="15" thickBot="1" x14ac:dyDescent="0.35">
      <c r="A27" s="11"/>
      <c r="B27" s="12"/>
      <c r="C27" s="15"/>
      <c r="G27" s="9"/>
      <c r="H27" s="10"/>
    </row>
    <row r="28" spans="1:8" ht="15" thickBot="1" x14ac:dyDescent="0.35">
      <c r="A28" s="11"/>
      <c r="B28" s="12"/>
      <c r="C28" s="15"/>
      <c r="G28" s="16" t="s">
        <v>34</v>
      </c>
      <c r="H28" s="17">
        <f>+H25-H26</f>
        <v>14.20999999999998</v>
      </c>
    </row>
    <row r="29" spans="1:8" ht="15" thickBot="1" x14ac:dyDescent="0.35">
      <c r="A29" s="11"/>
      <c r="B29" s="12"/>
      <c r="C29" s="15"/>
    </row>
    <row r="30" spans="1:8" ht="15" thickBot="1" x14ac:dyDescent="0.35">
      <c r="A30" s="79"/>
      <c r="B30" s="80" t="s">
        <v>31</v>
      </c>
      <c r="C30" s="81">
        <f>SUM(C25:C29)</f>
        <v>395.79</v>
      </c>
    </row>
  </sheetData>
  <mergeCells count="2">
    <mergeCell ref="G8:H8"/>
    <mergeCell ref="G24:H24"/>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H16"/>
  <sheetViews>
    <sheetView workbookViewId="0">
      <selection sqref="A1:XFD1048576"/>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8" x14ac:dyDescent="0.3">
      <c r="A1" s="1" t="s">
        <v>23</v>
      </c>
      <c r="B1" s="71" t="s">
        <v>264</v>
      </c>
    </row>
    <row r="2" spans="1:8" x14ac:dyDescent="0.3">
      <c r="A2" s="1" t="s">
        <v>24</v>
      </c>
      <c r="B2" s="2">
        <v>44879</v>
      </c>
    </row>
    <row r="3" spans="1:8" x14ac:dyDescent="0.3">
      <c r="A3" s="4" t="s">
        <v>25</v>
      </c>
      <c r="B3" s="3">
        <v>800</v>
      </c>
    </row>
    <row r="4" spans="1:8" x14ac:dyDescent="0.3">
      <c r="A4" s="1" t="s">
        <v>26</v>
      </c>
      <c r="B4" t="s">
        <v>265</v>
      </c>
    </row>
    <row r="5" spans="1:8" x14ac:dyDescent="0.3">
      <c r="A5" s="4" t="s">
        <v>27</v>
      </c>
      <c r="B5" s="4" t="s">
        <v>268</v>
      </c>
    </row>
    <row r="6" spans="1:8" x14ac:dyDescent="0.3">
      <c r="B6" s="1" t="s">
        <v>269</v>
      </c>
    </row>
    <row r="8" spans="1:8" s="5" customFormat="1" ht="28.8" x14ac:dyDescent="0.3">
      <c r="A8" s="74" t="s">
        <v>28</v>
      </c>
      <c r="B8" s="75" t="s">
        <v>29</v>
      </c>
      <c r="C8" s="76" t="s">
        <v>30</v>
      </c>
      <c r="G8" s="140" t="s">
        <v>35</v>
      </c>
      <c r="H8" s="141"/>
    </row>
    <row r="9" spans="1:8" x14ac:dyDescent="0.3">
      <c r="A9" s="77"/>
      <c r="B9" s="78"/>
      <c r="C9" s="14"/>
      <c r="G9" s="8" t="s">
        <v>32</v>
      </c>
      <c r="H9" s="14">
        <f>+B3</f>
        <v>800</v>
      </c>
    </row>
    <row r="10" spans="1:8" x14ac:dyDescent="0.3">
      <c r="A10" s="11"/>
      <c r="B10" s="12"/>
      <c r="C10" s="15"/>
      <c r="G10" s="6" t="s">
        <v>33</v>
      </c>
      <c r="H10" s="15">
        <f>+C16</f>
        <v>0</v>
      </c>
    </row>
    <row r="11" spans="1:8" ht="15" thickBot="1" x14ac:dyDescent="0.35">
      <c r="A11" s="11"/>
      <c r="B11" s="12"/>
      <c r="C11" s="15"/>
      <c r="G11" s="9"/>
      <c r="H11" s="10"/>
    </row>
    <row r="12" spans="1:8" ht="15" thickBot="1" x14ac:dyDescent="0.35">
      <c r="A12" s="11"/>
      <c r="B12" s="12"/>
      <c r="C12" s="15"/>
      <c r="G12" s="16" t="s">
        <v>34</v>
      </c>
      <c r="H12" s="17">
        <f>+H9-H10</f>
        <v>800</v>
      </c>
    </row>
    <row r="13" spans="1:8" x14ac:dyDescent="0.3">
      <c r="A13" s="11"/>
      <c r="B13" s="12"/>
      <c r="C13" s="15"/>
    </row>
    <row r="14" spans="1:8" x14ac:dyDescent="0.3">
      <c r="A14" s="11"/>
      <c r="B14" s="13"/>
      <c r="C14" s="15"/>
    </row>
    <row r="15" spans="1:8" ht="15" thickBot="1" x14ac:dyDescent="0.35">
      <c r="A15" s="11"/>
      <c r="B15" s="13"/>
      <c r="C15" s="15"/>
    </row>
    <row r="16" spans="1:8" ht="15" thickBot="1" x14ac:dyDescent="0.35">
      <c r="A16" s="79"/>
      <c r="B16" s="80" t="s">
        <v>31</v>
      </c>
      <c r="C16" s="81">
        <f>SUM(C9:C15)</f>
        <v>0</v>
      </c>
    </row>
  </sheetData>
  <mergeCells count="1">
    <mergeCell ref="G8:H8"/>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topLeftCell="A11" workbookViewId="0">
      <selection activeCell="E35" sqref="E35"/>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8" x14ac:dyDescent="0.3">
      <c r="A1" s="1" t="s">
        <v>23</v>
      </c>
      <c r="B1" s="71" t="s">
        <v>95</v>
      </c>
    </row>
    <row r="2" spans="1:8" x14ac:dyDescent="0.3">
      <c r="A2" s="1" t="s">
        <v>24</v>
      </c>
      <c r="B2" s="2">
        <v>44651</v>
      </c>
    </row>
    <row r="3" spans="1:8" x14ac:dyDescent="0.3">
      <c r="A3" s="4" t="s">
        <v>25</v>
      </c>
      <c r="B3" s="3">
        <v>1500</v>
      </c>
    </row>
    <row r="4" spans="1:8" x14ac:dyDescent="0.3">
      <c r="A4" s="1" t="s">
        <v>26</v>
      </c>
      <c r="B4" s="102" t="s">
        <v>123</v>
      </c>
    </row>
    <row r="5" spans="1:8" x14ac:dyDescent="0.3">
      <c r="A5" s="4" t="s">
        <v>27</v>
      </c>
      <c r="B5" s="4" t="s">
        <v>73</v>
      </c>
      <c r="C5" s="73"/>
    </row>
    <row r="8" spans="1:8" s="5" customFormat="1" ht="28.8" x14ac:dyDescent="0.3">
      <c r="A8" s="74" t="s">
        <v>28</v>
      </c>
      <c r="B8" s="75" t="s">
        <v>29</v>
      </c>
      <c r="C8" s="76" t="s">
        <v>30</v>
      </c>
      <c r="G8" s="140" t="s">
        <v>35</v>
      </c>
      <c r="H8" s="141"/>
    </row>
    <row r="9" spans="1:8" x14ac:dyDescent="0.3">
      <c r="A9" s="77" t="s">
        <v>124</v>
      </c>
      <c r="B9" s="78">
        <v>44651</v>
      </c>
      <c r="C9" s="14">
        <v>858.9</v>
      </c>
      <c r="G9" s="8" t="s">
        <v>32</v>
      </c>
      <c r="H9" s="14">
        <f>+B3</f>
        <v>1500</v>
      </c>
    </row>
    <row r="10" spans="1:8" x14ac:dyDescent="0.3">
      <c r="A10" s="11"/>
      <c r="B10" s="12"/>
      <c r="C10" s="15"/>
      <c r="G10" s="6" t="s">
        <v>33</v>
      </c>
      <c r="H10" s="15">
        <f>+C19</f>
        <v>858.9</v>
      </c>
    </row>
    <row r="11" spans="1:8" ht="15" thickBot="1" x14ac:dyDescent="0.35">
      <c r="A11" s="11"/>
      <c r="B11" s="12"/>
      <c r="C11" s="15"/>
      <c r="G11" s="9"/>
      <c r="H11" s="10"/>
    </row>
    <row r="12" spans="1:8" ht="15" thickBot="1" x14ac:dyDescent="0.35">
      <c r="A12" s="11"/>
      <c r="B12" s="12"/>
      <c r="C12" s="15"/>
      <c r="G12" s="16" t="s">
        <v>34</v>
      </c>
      <c r="H12" s="17">
        <f>+H9-H10</f>
        <v>641.1</v>
      </c>
    </row>
    <row r="13" spans="1:8" x14ac:dyDescent="0.3">
      <c r="A13" s="11"/>
      <c r="B13" s="12"/>
      <c r="C13" s="15"/>
    </row>
    <row r="14" spans="1:8" x14ac:dyDescent="0.3">
      <c r="A14" s="11"/>
      <c r="B14" s="13"/>
      <c r="C14" s="15"/>
    </row>
    <row r="15" spans="1:8" x14ac:dyDescent="0.3">
      <c r="A15" s="11"/>
      <c r="B15" s="13"/>
      <c r="C15" s="15"/>
    </row>
    <row r="16" spans="1:8" x14ac:dyDescent="0.3">
      <c r="A16" s="11"/>
      <c r="B16" s="13"/>
      <c r="C16" s="15"/>
    </row>
    <row r="17" spans="1:8" x14ac:dyDescent="0.3">
      <c r="A17" s="11"/>
      <c r="B17" s="13"/>
      <c r="C17" s="15"/>
    </row>
    <row r="18" spans="1:8" ht="15" thickBot="1" x14ac:dyDescent="0.35">
      <c r="A18" s="11"/>
      <c r="B18" s="13"/>
      <c r="C18" s="15"/>
    </row>
    <row r="19" spans="1:8" ht="15" thickBot="1" x14ac:dyDescent="0.35">
      <c r="A19" s="79"/>
      <c r="B19" s="80" t="s">
        <v>31</v>
      </c>
      <c r="C19" s="81">
        <f>SUM(C9:C18)</f>
        <v>858.9</v>
      </c>
    </row>
    <row r="23" spans="1:8" x14ac:dyDescent="0.3">
      <c r="A23" s="1" t="s">
        <v>23</v>
      </c>
      <c r="B23" s="71" t="s">
        <v>238</v>
      </c>
    </row>
    <row r="24" spans="1:8" x14ac:dyDescent="0.3">
      <c r="A24" s="1" t="s">
        <v>24</v>
      </c>
      <c r="B24" s="2">
        <v>44858</v>
      </c>
    </row>
    <row r="25" spans="1:8" x14ac:dyDescent="0.3">
      <c r="A25" s="4" t="s">
        <v>25</v>
      </c>
      <c r="B25" s="3">
        <v>2000</v>
      </c>
    </row>
    <row r="26" spans="1:8" x14ac:dyDescent="0.3">
      <c r="A26" s="1" t="s">
        <v>26</v>
      </c>
      <c r="B26" s="102" t="s">
        <v>239</v>
      </c>
    </row>
    <row r="27" spans="1:8" x14ac:dyDescent="0.3">
      <c r="A27" s="4" t="s">
        <v>27</v>
      </c>
      <c r="B27" s="4" t="s">
        <v>73</v>
      </c>
      <c r="C27" s="73"/>
    </row>
    <row r="30" spans="1:8" ht="28.8" x14ac:dyDescent="0.3">
      <c r="A30" s="74" t="s">
        <v>28</v>
      </c>
      <c r="B30" s="75" t="s">
        <v>29</v>
      </c>
      <c r="C30" s="76" t="s">
        <v>30</v>
      </c>
      <c r="D30" s="5"/>
      <c r="E30" s="5"/>
      <c r="F30" s="5"/>
      <c r="G30" s="140" t="s">
        <v>35</v>
      </c>
      <c r="H30" s="141"/>
    </row>
    <row r="31" spans="1:8" x14ac:dyDescent="0.3">
      <c r="A31" s="77"/>
      <c r="B31" s="78"/>
      <c r="C31" s="14"/>
      <c r="G31" s="8" t="s">
        <v>32</v>
      </c>
      <c r="H31" s="14">
        <f>+B25</f>
        <v>2000</v>
      </c>
    </row>
    <row r="32" spans="1:8" x14ac:dyDescent="0.3">
      <c r="A32" s="11"/>
      <c r="B32" s="12"/>
      <c r="C32" s="15"/>
      <c r="G32" s="6" t="s">
        <v>33</v>
      </c>
      <c r="H32" s="15">
        <f>+C41</f>
        <v>0</v>
      </c>
    </row>
    <row r="33" spans="1:8" ht="15" thickBot="1" x14ac:dyDescent="0.35">
      <c r="A33" s="11"/>
      <c r="B33" s="12"/>
      <c r="C33" s="15"/>
      <c r="G33" s="9"/>
      <c r="H33" s="10"/>
    </row>
    <row r="34" spans="1:8" ht="15" thickBot="1" x14ac:dyDescent="0.35">
      <c r="A34" s="11"/>
      <c r="B34" s="12"/>
      <c r="C34" s="15"/>
      <c r="G34" s="16" t="s">
        <v>34</v>
      </c>
      <c r="H34" s="17">
        <f>+H31-H32</f>
        <v>2000</v>
      </c>
    </row>
    <row r="35" spans="1:8" x14ac:dyDescent="0.3">
      <c r="A35" s="11"/>
      <c r="B35" s="12"/>
      <c r="C35" s="15"/>
    </row>
    <row r="36" spans="1:8" x14ac:dyDescent="0.3">
      <c r="A36" s="11"/>
      <c r="B36" s="13"/>
      <c r="C36" s="15"/>
    </row>
    <row r="37" spans="1:8" x14ac:dyDescent="0.3">
      <c r="A37" s="11"/>
      <c r="B37" s="13"/>
      <c r="C37" s="15"/>
    </row>
    <row r="38" spans="1:8" x14ac:dyDescent="0.3">
      <c r="A38" s="11"/>
      <c r="B38" s="13"/>
      <c r="C38" s="15"/>
    </row>
    <row r="39" spans="1:8" x14ac:dyDescent="0.3">
      <c r="A39" s="11"/>
      <c r="B39" s="13"/>
      <c r="C39" s="15"/>
    </row>
    <row r="40" spans="1:8" ht="15" thickBot="1" x14ac:dyDescent="0.35">
      <c r="A40" s="11"/>
      <c r="B40" s="13"/>
      <c r="C40" s="15"/>
    </row>
    <row r="41" spans="1:8" ht="15" thickBot="1" x14ac:dyDescent="0.35">
      <c r="A41" s="79"/>
      <c r="B41" s="80" t="s">
        <v>31</v>
      </c>
      <c r="C41" s="81">
        <f>SUM(C31:C40)</f>
        <v>0</v>
      </c>
    </row>
  </sheetData>
  <mergeCells count="2">
    <mergeCell ref="G8:H8"/>
    <mergeCell ref="G30:H30"/>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J18" sqref="J18"/>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8" x14ac:dyDescent="0.3">
      <c r="A1" s="1" t="s">
        <v>23</v>
      </c>
      <c r="B1" s="71" t="s">
        <v>93</v>
      </c>
    </row>
    <row r="2" spans="1:8" x14ac:dyDescent="0.3">
      <c r="A2" s="1" t="s">
        <v>24</v>
      </c>
      <c r="B2" s="2">
        <v>44592</v>
      </c>
    </row>
    <row r="3" spans="1:8" x14ac:dyDescent="0.3">
      <c r="A3" s="4" t="s">
        <v>25</v>
      </c>
      <c r="B3" s="3">
        <v>1200</v>
      </c>
    </row>
    <row r="4" spans="1:8" x14ac:dyDescent="0.3">
      <c r="A4" s="1" t="s">
        <v>26</v>
      </c>
      <c r="B4" s="94" t="s">
        <v>113</v>
      </c>
    </row>
    <row r="5" spans="1:8" x14ac:dyDescent="0.3">
      <c r="A5" s="4" t="s">
        <v>27</v>
      </c>
      <c r="B5" s="4" t="s">
        <v>114</v>
      </c>
      <c r="C5" s="73"/>
    </row>
    <row r="6" spans="1:8" x14ac:dyDescent="0.3">
      <c r="B6" s="1" t="s">
        <v>285</v>
      </c>
    </row>
    <row r="8" spans="1:8" s="5" customFormat="1" ht="28.8" x14ac:dyDescent="0.3">
      <c r="A8" s="74" t="s">
        <v>28</v>
      </c>
      <c r="B8" s="75" t="s">
        <v>29</v>
      </c>
      <c r="C8" s="76" t="s">
        <v>30</v>
      </c>
      <c r="G8" s="140" t="s">
        <v>35</v>
      </c>
      <c r="H8" s="141"/>
    </row>
    <row r="9" spans="1:8" x14ac:dyDescent="0.3">
      <c r="A9" s="77" t="s">
        <v>174</v>
      </c>
      <c r="B9" s="78">
        <v>44592</v>
      </c>
      <c r="C9" s="14">
        <v>730.98</v>
      </c>
      <c r="G9" s="8" t="s">
        <v>32</v>
      </c>
      <c r="H9" s="14">
        <f>+B3</f>
        <v>1200</v>
      </c>
    </row>
    <row r="10" spans="1:8" x14ac:dyDescent="0.3">
      <c r="A10" s="11" t="s">
        <v>250</v>
      </c>
      <c r="B10" s="12">
        <v>44845</v>
      </c>
      <c r="C10" s="15">
        <v>344.3</v>
      </c>
      <c r="G10" s="6" t="s">
        <v>33</v>
      </c>
      <c r="H10" s="15">
        <f>+C15</f>
        <v>1075.28</v>
      </c>
    </row>
    <row r="11" spans="1:8" ht="15" thickBot="1" x14ac:dyDescent="0.35">
      <c r="A11" s="11"/>
      <c r="B11" s="12"/>
      <c r="C11" s="15"/>
      <c r="G11" s="9"/>
      <c r="H11" s="10"/>
    </row>
    <row r="12" spans="1:8" ht="15" thickBot="1" x14ac:dyDescent="0.35">
      <c r="A12" s="90"/>
      <c r="B12" s="12"/>
      <c r="C12" s="15"/>
      <c r="G12" s="16" t="s">
        <v>34</v>
      </c>
      <c r="H12" s="17">
        <f>+H9-H10</f>
        <v>124.72000000000003</v>
      </c>
    </row>
    <row r="13" spans="1:8" x14ac:dyDescent="0.3">
      <c r="A13" s="11"/>
      <c r="B13" s="12"/>
      <c r="C13" s="15"/>
    </row>
    <row r="14" spans="1:8" ht="15" thickBot="1" x14ac:dyDescent="0.35">
      <c r="A14" s="11"/>
      <c r="B14" s="13"/>
      <c r="C14" s="15"/>
    </row>
    <row r="15" spans="1:8" ht="15" thickBot="1" x14ac:dyDescent="0.35">
      <c r="A15" s="79"/>
      <c r="B15" s="80" t="s">
        <v>31</v>
      </c>
      <c r="C15" s="81">
        <f>SUM(C9:C14)</f>
        <v>1075.28</v>
      </c>
    </row>
  </sheetData>
  <mergeCells count="1">
    <mergeCell ref="G8:H8"/>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J22" sqref="J22"/>
    </sheetView>
  </sheetViews>
  <sheetFormatPr defaultRowHeight="14.4" x14ac:dyDescent="0.3"/>
  <cols>
    <col min="1" max="1" width="13.5546875" bestFit="1" customWidth="1"/>
    <col min="2" max="2" width="51.44140625" bestFit="1" customWidth="1"/>
    <col min="3" max="3" width="14.88671875" customWidth="1"/>
    <col min="7" max="7" width="14.5546875" bestFit="1" customWidth="1"/>
    <col min="8" max="8" width="12.5546875" customWidth="1"/>
  </cols>
  <sheetData>
    <row r="1" spans="1:9" x14ac:dyDescent="0.3">
      <c r="A1" s="1" t="s">
        <v>23</v>
      </c>
      <c r="B1" s="71" t="s">
        <v>54</v>
      </c>
    </row>
    <row r="2" spans="1:9" x14ac:dyDescent="0.3">
      <c r="A2" s="1" t="s">
        <v>24</v>
      </c>
      <c r="B2" s="2">
        <v>44151</v>
      </c>
    </row>
    <row r="3" spans="1:9" x14ac:dyDescent="0.3">
      <c r="A3" s="1" t="s">
        <v>52</v>
      </c>
      <c r="B3" s="2" t="s">
        <v>55</v>
      </c>
    </row>
    <row r="4" spans="1:9" x14ac:dyDescent="0.3">
      <c r="A4" s="4" t="s">
        <v>25</v>
      </c>
      <c r="B4" s="3">
        <v>6000</v>
      </c>
    </row>
    <row r="5" spans="1:9" x14ac:dyDescent="0.3">
      <c r="A5" s="1" t="s">
        <v>26</v>
      </c>
      <c r="B5" s="1" t="s">
        <v>56</v>
      </c>
    </row>
    <row r="6" spans="1:9" x14ac:dyDescent="0.3">
      <c r="A6" s="4" t="s">
        <v>27</v>
      </c>
      <c r="B6" s="4" t="s">
        <v>57</v>
      </c>
    </row>
    <row r="7" spans="1:9" x14ac:dyDescent="0.3">
      <c r="B7" s="1"/>
    </row>
    <row r="8" spans="1:9" x14ac:dyDescent="0.3">
      <c r="B8" s="1"/>
    </row>
    <row r="9" spans="1:9" ht="28.8" x14ac:dyDescent="0.3">
      <c r="A9" s="74" t="s">
        <v>28</v>
      </c>
      <c r="B9" s="75" t="s">
        <v>29</v>
      </c>
      <c r="C9" s="76" t="s">
        <v>30</v>
      </c>
      <c r="D9" s="5"/>
      <c r="E9" s="5"/>
      <c r="F9" s="5"/>
      <c r="G9" s="140" t="s">
        <v>35</v>
      </c>
      <c r="H9" s="141"/>
      <c r="I9" s="5"/>
    </row>
    <row r="10" spans="1:9" x14ac:dyDescent="0.3">
      <c r="A10" s="82" t="s">
        <v>58</v>
      </c>
      <c r="B10" s="78">
        <v>44158</v>
      </c>
      <c r="C10" s="14">
        <v>1621.9</v>
      </c>
      <c r="G10" s="8" t="s">
        <v>32</v>
      </c>
      <c r="H10" s="14">
        <f>+B4</f>
        <v>6000</v>
      </c>
    </row>
    <row r="11" spans="1:9" x14ac:dyDescent="0.3">
      <c r="A11" s="83" t="s">
        <v>59</v>
      </c>
      <c r="B11" s="12">
        <v>44176</v>
      </c>
      <c r="C11" s="15">
        <v>2839.4</v>
      </c>
      <c r="G11" s="6" t="s">
        <v>33</v>
      </c>
      <c r="H11" s="15">
        <f>+C17</f>
        <v>5543.2000000000007</v>
      </c>
    </row>
    <row r="12" spans="1:9" ht="15" thickBot="1" x14ac:dyDescent="0.35">
      <c r="A12" s="83" t="s">
        <v>112</v>
      </c>
      <c r="B12" s="12">
        <v>44579</v>
      </c>
      <c r="C12" s="15">
        <v>1081.9000000000001</v>
      </c>
      <c r="G12" s="9"/>
      <c r="H12" s="10"/>
    </row>
    <row r="13" spans="1:9" ht="15" thickBot="1" x14ac:dyDescent="0.35">
      <c r="A13" s="83"/>
      <c r="B13" s="12"/>
      <c r="C13" s="15"/>
      <c r="G13" s="16" t="s">
        <v>34</v>
      </c>
      <c r="H13" s="17">
        <f>+H10-H11</f>
        <v>456.79999999999927</v>
      </c>
    </row>
    <row r="14" spans="1:9" x14ac:dyDescent="0.3">
      <c r="A14" s="11"/>
      <c r="B14" s="12"/>
      <c r="C14" s="15"/>
    </row>
    <row r="15" spans="1:9" x14ac:dyDescent="0.3">
      <c r="A15" s="11"/>
      <c r="B15" s="12"/>
      <c r="C15" s="15"/>
    </row>
    <row r="16" spans="1:9" ht="15" thickBot="1" x14ac:dyDescent="0.35">
      <c r="A16" s="11"/>
      <c r="B16" s="13"/>
      <c r="C16" s="15"/>
    </row>
    <row r="17" spans="1:3" ht="15" thickBot="1" x14ac:dyDescent="0.35">
      <c r="A17" s="79"/>
      <c r="B17" s="80" t="s">
        <v>31</v>
      </c>
      <c r="C17" s="81">
        <f>SUM(C10:C16)</f>
        <v>5543.2000000000007</v>
      </c>
    </row>
    <row r="18" spans="1:3" x14ac:dyDescent="0.3">
      <c r="B18" s="1"/>
    </row>
    <row r="19" spans="1:3" x14ac:dyDescent="0.3">
      <c r="B19" s="1"/>
    </row>
    <row r="20" spans="1:3" x14ac:dyDescent="0.3">
      <c r="B20" s="1"/>
    </row>
  </sheetData>
  <mergeCells count="1">
    <mergeCell ref="G9:H9"/>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selection activeCell="H25" sqref="H25"/>
    </sheetView>
  </sheetViews>
  <sheetFormatPr defaultRowHeight="14.4" x14ac:dyDescent="0.3"/>
  <cols>
    <col min="1" max="1" width="19.44140625" customWidth="1"/>
    <col min="2" max="2" width="16.5546875" customWidth="1"/>
    <col min="3" max="3" width="19.88671875" customWidth="1"/>
    <col min="5" max="5" width="17.109375" customWidth="1"/>
    <col min="6" max="6" width="22.88671875" customWidth="1"/>
    <col min="7" max="7" width="14.5546875" bestFit="1" customWidth="1"/>
    <col min="8" max="8" width="21.88671875" customWidth="1"/>
  </cols>
  <sheetData>
    <row r="1" spans="1:9" x14ac:dyDescent="0.3">
      <c r="A1" s="1" t="s">
        <v>23</v>
      </c>
      <c r="B1" s="71" t="s">
        <v>96</v>
      </c>
      <c r="E1" s="91"/>
      <c r="F1" s="91"/>
    </row>
    <row r="2" spans="1:9" x14ac:dyDescent="0.3">
      <c r="A2" s="1" t="s">
        <v>24</v>
      </c>
      <c r="B2" s="2">
        <v>44116</v>
      </c>
      <c r="C2" s="92"/>
    </row>
    <row r="3" spans="1:9" x14ac:dyDescent="0.3">
      <c r="A3" s="4" t="s">
        <v>25</v>
      </c>
      <c r="B3" s="3">
        <v>2500</v>
      </c>
      <c r="C3" s="93" t="s">
        <v>97</v>
      </c>
      <c r="D3" s="73"/>
      <c r="E3" s="73"/>
    </row>
    <row r="4" spans="1:9" x14ac:dyDescent="0.3">
      <c r="A4" s="1" t="s">
        <v>26</v>
      </c>
      <c r="B4" s="1" t="s">
        <v>98</v>
      </c>
    </row>
    <row r="5" spans="1:9" x14ac:dyDescent="0.3">
      <c r="A5" s="1" t="s">
        <v>100</v>
      </c>
      <c r="B5" s="1"/>
    </row>
    <row r="6" spans="1:9" x14ac:dyDescent="0.3">
      <c r="A6" s="4" t="s">
        <v>27</v>
      </c>
      <c r="B6" s="4" t="s">
        <v>99</v>
      </c>
    </row>
    <row r="7" spans="1:9" x14ac:dyDescent="0.3">
      <c r="B7" s="1"/>
    </row>
    <row r="8" spans="1:9" ht="30" customHeight="1" x14ac:dyDescent="0.3">
      <c r="B8" s="1"/>
      <c r="I8" s="5"/>
    </row>
    <row r="9" spans="1:9" ht="28.8" x14ac:dyDescent="0.3">
      <c r="A9" s="74" t="s">
        <v>28</v>
      </c>
      <c r="B9" s="75" t="s">
        <v>29</v>
      </c>
      <c r="C9" s="76" t="s">
        <v>30</v>
      </c>
      <c r="D9" s="5"/>
      <c r="E9" s="5"/>
      <c r="F9" s="5"/>
      <c r="G9" s="140" t="s">
        <v>35</v>
      </c>
      <c r="H9" s="141"/>
    </row>
    <row r="10" spans="1:9" x14ac:dyDescent="0.3">
      <c r="A10" s="77" t="s">
        <v>104</v>
      </c>
      <c r="B10" s="78">
        <v>44327</v>
      </c>
      <c r="C10" s="14">
        <v>180</v>
      </c>
      <c r="G10" s="8" t="s">
        <v>32</v>
      </c>
      <c r="H10" s="14">
        <f>+B3</f>
        <v>2500</v>
      </c>
    </row>
    <row r="11" spans="1:9" x14ac:dyDescent="0.3">
      <c r="A11" s="11" t="s">
        <v>105</v>
      </c>
      <c r="B11" s="12">
        <v>44330</v>
      </c>
      <c r="C11" s="15">
        <v>115</v>
      </c>
      <c r="G11" s="6" t="s">
        <v>33</v>
      </c>
      <c r="H11" s="15">
        <f>+C30</f>
        <v>295</v>
      </c>
    </row>
    <row r="12" spans="1:9" ht="15" thickBot="1" x14ac:dyDescent="0.35">
      <c r="A12" s="11"/>
      <c r="B12" s="12"/>
      <c r="C12" s="15"/>
      <c r="G12" s="9"/>
      <c r="H12" s="10"/>
    </row>
    <row r="13" spans="1:9" ht="15" thickBot="1" x14ac:dyDescent="0.35">
      <c r="A13" s="11"/>
      <c r="B13" s="12"/>
      <c r="C13" s="15"/>
      <c r="G13" s="16" t="s">
        <v>34</v>
      </c>
      <c r="H13" s="17">
        <f>+H10-H11</f>
        <v>2205</v>
      </c>
    </row>
    <row r="14" spans="1:9" x14ac:dyDescent="0.3">
      <c r="A14" s="11"/>
      <c r="B14" s="12"/>
      <c r="C14" s="15"/>
    </row>
    <row r="15" spans="1:9" x14ac:dyDescent="0.3">
      <c r="A15" s="11"/>
      <c r="B15" s="12"/>
      <c r="C15" s="15"/>
    </row>
    <row r="16" spans="1:9" x14ac:dyDescent="0.3">
      <c r="A16" s="11"/>
      <c r="B16" s="12"/>
      <c r="C16" s="15"/>
    </row>
    <row r="17" spans="1:3" x14ac:dyDescent="0.3">
      <c r="A17" s="11"/>
      <c r="B17" s="13"/>
      <c r="C17" s="15"/>
    </row>
    <row r="18" spans="1:3" x14ac:dyDescent="0.3">
      <c r="A18" s="11"/>
      <c r="B18" s="13"/>
      <c r="C18" s="15"/>
    </row>
    <row r="19" spans="1:3" x14ac:dyDescent="0.3">
      <c r="A19" s="11"/>
      <c r="B19" s="13"/>
      <c r="C19" s="15"/>
    </row>
    <row r="20" spans="1:3" x14ac:dyDescent="0.3">
      <c r="A20" s="11"/>
      <c r="B20" s="13"/>
      <c r="C20" s="15"/>
    </row>
    <row r="21" spans="1:3" x14ac:dyDescent="0.3">
      <c r="A21" s="11"/>
      <c r="B21" s="13"/>
      <c r="C21" s="15"/>
    </row>
    <row r="22" spans="1:3" x14ac:dyDescent="0.3">
      <c r="A22" s="11"/>
      <c r="B22" s="13"/>
      <c r="C22" s="15"/>
    </row>
    <row r="23" spans="1:3" x14ac:dyDescent="0.3">
      <c r="A23" s="11"/>
      <c r="B23" s="13"/>
      <c r="C23" s="15"/>
    </row>
    <row r="24" spans="1:3" x14ac:dyDescent="0.3">
      <c r="A24" s="11"/>
      <c r="B24" s="13"/>
      <c r="C24" s="15"/>
    </row>
    <row r="25" spans="1:3" x14ac:dyDescent="0.3">
      <c r="A25" s="11"/>
      <c r="B25" s="13"/>
      <c r="C25" s="15"/>
    </row>
    <row r="26" spans="1:3" x14ac:dyDescent="0.3">
      <c r="A26" s="11"/>
      <c r="B26" s="13"/>
      <c r="C26" s="15"/>
    </row>
    <row r="27" spans="1:3" x14ac:dyDescent="0.3">
      <c r="A27" s="11"/>
      <c r="B27" s="13"/>
      <c r="C27" s="15"/>
    </row>
    <row r="28" spans="1:3" x14ac:dyDescent="0.3">
      <c r="A28" s="11"/>
      <c r="B28" s="13"/>
      <c r="C28" s="15"/>
    </row>
    <row r="29" spans="1:3" ht="15" thickBot="1" x14ac:dyDescent="0.35">
      <c r="A29" s="89"/>
      <c r="B29" s="87"/>
      <c r="C29" s="88"/>
    </row>
    <row r="30" spans="1:3" ht="15" thickBot="1" x14ac:dyDescent="0.35">
      <c r="A30" s="79"/>
      <c r="B30" s="80" t="s">
        <v>31</v>
      </c>
      <c r="C30" s="81">
        <f>SUM(C10:C29)</f>
        <v>295</v>
      </c>
    </row>
    <row r="31" spans="1:3" x14ac:dyDescent="0.3">
      <c r="B31" s="1"/>
    </row>
    <row r="33" spans="1:3" ht="15" thickBot="1" x14ac:dyDescent="0.35">
      <c r="A33" s="46"/>
      <c r="B33" s="47"/>
      <c r="C33" s="53"/>
    </row>
  </sheetData>
  <mergeCells count="1">
    <mergeCell ref="G9:H9"/>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F26" sqref="F26"/>
    </sheetView>
  </sheetViews>
  <sheetFormatPr defaultRowHeight="14.4" x14ac:dyDescent="0.3"/>
  <cols>
    <col min="1" max="1" width="14.88671875" customWidth="1"/>
    <col min="2" max="2" width="18.33203125" customWidth="1"/>
    <col min="3" max="3" width="19.88671875" customWidth="1"/>
    <col min="7" max="7" width="17.5546875" customWidth="1"/>
    <col min="8" max="8" width="13.44140625" customWidth="1"/>
  </cols>
  <sheetData>
    <row r="1" spans="1:8" x14ac:dyDescent="0.3">
      <c r="A1" s="1" t="s">
        <v>23</v>
      </c>
      <c r="B1" s="71" t="s">
        <v>190</v>
      </c>
    </row>
    <row r="2" spans="1:8" x14ac:dyDescent="0.3">
      <c r="A2" s="1" t="s">
        <v>24</v>
      </c>
      <c r="B2" s="2">
        <v>44760</v>
      </c>
    </row>
    <row r="3" spans="1:8" x14ac:dyDescent="0.3">
      <c r="A3" s="4" t="s">
        <v>25</v>
      </c>
      <c r="B3" s="3">
        <v>3000</v>
      </c>
    </row>
    <row r="4" spans="1:8" x14ac:dyDescent="0.3">
      <c r="A4" s="1" t="s">
        <v>26</v>
      </c>
      <c r="B4" s="107" t="s">
        <v>187</v>
      </c>
      <c r="C4" s="101" t="s">
        <v>36</v>
      </c>
    </row>
    <row r="5" spans="1:8" x14ac:dyDescent="0.3">
      <c r="A5" s="4" t="s">
        <v>27</v>
      </c>
      <c r="B5" s="4" t="s">
        <v>189</v>
      </c>
      <c r="C5" s="73"/>
    </row>
    <row r="6" spans="1:8" x14ac:dyDescent="0.3">
      <c r="B6" s="110" t="s">
        <v>191</v>
      </c>
      <c r="C6" s="101"/>
      <c r="D6" s="101"/>
      <c r="E6" s="101"/>
      <c r="F6" s="101"/>
    </row>
    <row r="7" spans="1:8" x14ac:dyDescent="0.3">
      <c r="B7" s="1"/>
    </row>
    <row r="8" spans="1:8" ht="28.8" x14ac:dyDescent="0.3">
      <c r="A8" s="74" t="s">
        <v>28</v>
      </c>
      <c r="B8" s="75" t="s">
        <v>29</v>
      </c>
      <c r="C8" s="76" t="s">
        <v>30</v>
      </c>
      <c r="D8" s="5"/>
      <c r="E8" s="5"/>
      <c r="F8" s="5"/>
      <c r="G8" s="140" t="s">
        <v>35</v>
      </c>
      <c r="H8" s="141"/>
    </row>
    <row r="9" spans="1:8" x14ac:dyDescent="0.3">
      <c r="A9" s="77"/>
      <c r="B9" s="78"/>
      <c r="C9" s="14"/>
      <c r="G9" s="8" t="s">
        <v>32</v>
      </c>
      <c r="H9" s="14">
        <f>+B3</f>
        <v>3000</v>
      </c>
    </row>
    <row r="10" spans="1:8" x14ac:dyDescent="0.3">
      <c r="A10" s="11"/>
      <c r="B10" s="12"/>
      <c r="C10" s="15"/>
      <c r="G10" s="6" t="s">
        <v>33</v>
      </c>
      <c r="H10" s="15">
        <f>+C16</f>
        <v>0</v>
      </c>
    </row>
    <row r="11" spans="1:8" ht="15" thickBot="1" x14ac:dyDescent="0.35">
      <c r="A11" s="11"/>
      <c r="B11" s="12"/>
      <c r="C11" s="15"/>
      <c r="G11" s="9"/>
      <c r="H11" s="10"/>
    </row>
    <row r="12" spans="1:8" ht="15" thickBot="1" x14ac:dyDescent="0.35">
      <c r="A12" s="11"/>
      <c r="B12" s="12"/>
      <c r="C12" s="15"/>
      <c r="G12" s="16" t="s">
        <v>34</v>
      </c>
      <c r="H12" s="17">
        <f>+H9-H10</f>
        <v>3000</v>
      </c>
    </row>
    <row r="13" spans="1:8" x14ac:dyDescent="0.3">
      <c r="A13" s="11"/>
      <c r="B13" s="12"/>
      <c r="C13" s="15"/>
    </row>
    <row r="14" spans="1:8" x14ac:dyDescent="0.3">
      <c r="A14" s="11"/>
      <c r="B14" s="13"/>
      <c r="C14" s="15"/>
    </row>
    <row r="15" spans="1:8" ht="15" thickBot="1" x14ac:dyDescent="0.35">
      <c r="A15" s="11"/>
      <c r="B15" s="13"/>
      <c r="C15" s="15"/>
    </row>
    <row r="16" spans="1:8" ht="15" thickBot="1" x14ac:dyDescent="0.35">
      <c r="A16" s="79"/>
      <c r="B16" s="80" t="s">
        <v>31</v>
      </c>
      <c r="C16" s="81">
        <f>SUM(C9:C15)</f>
        <v>0</v>
      </c>
    </row>
    <row r="17" spans="2:2" x14ac:dyDescent="0.3">
      <c r="B17" s="1"/>
    </row>
  </sheetData>
  <mergeCells count="1">
    <mergeCell ref="G8:H8"/>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G29" sqref="G29"/>
    </sheetView>
  </sheetViews>
  <sheetFormatPr defaultRowHeight="14.4" x14ac:dyDescent="0.3"/>
  <cols>
    <col min="1" max="1" width="13.5546875" bestFit="1" customWidth="1"/>
    <col min="2" max="2" width="51.44140625" bestFit="1" customWidth="1"/>
    <col min="3" max="3" width="14.88671875" customWidth="1"/>
    <col min="7" max="7" width="14.5546875" bestFit="1" customWidth="1"/>
    <col min="8" max="8" width="12.5546875" customWidth="1"/>
  </cols>
  <sheetData>
    <row r="1" spans="1:9" x14ac:dyDescent="0.3">
      <c r="A1" s="1" t="s">
        <v>23</v>
      </c>
      <c r="B1" s="71" t="s">
        <v>126</v>
      </c>
    </row>
    <row r="2" spans="1:9" x14ac:dyDescent="0.3">
      <c r="A2" s="1" t="s">
        <v>24</v>
      </c>
      <c r="B2" s="2">
        <v>44655</v>
      </c>
    </row>
    <row r="3" spans="1:9" x14ac:dyDescent="0.3">
      <c r="A3" s="1" t="s">
        <v>52</v>
      </c>
      <c r="B3" s="2"/>
    </row>
    <row r="4" spans="1:9" x14ac:dyDescent="0.3">
      <c r="A4" s="4" t="s">
        <v>25</v>
      </c>
      <c r="B4" s="3">
        <v>360</v>
      </c>
    </row>
    <row r="5" spans="1:9" x14ac:dyDescent="0.3">
      <c r="A5" s="1" t="s">
        <v>26</v>
      </c>
      <c r="B5" s="1" t="s">
        <v>125</v>
      </c>
    </row>
    <row r="6" spans="1:9" x14ac:dyDescent="0.3">
      <c r="A6" s="4" t="s">
        <v>27</v>
      </c>
      <c r="B6" s="4" t="s">
        <v>88</v>
      </c>
    </row>
    <row r="7" spans="1:9" x14ac:dyDescent="0.3">
      <c r="B7" s="1" t="s">
        <v>127</v>
      </c>
    </row>
    <row r="8" spans="1:9" x14ac:dyDescent="0.3">
      <c r="B8" s="1" t="s">
        <v>128</v>
      </c>
    </row>
    <row r="9" spans="1:9" x14ac:dyDescent="0.3">
      <c r="B9" s="1"/>
    </row>
    <row r="10" spans="1:9" ht="28.8" x14ac:dyDescent="0.3">
      <c r="A10" s="74" t="s">
        <v>28</v>
      </c>
      <c r="B10" s="75" t="s">
        <v>29</v>
      </c>
      <c r="C10" s="76" t="s">
        <v>30</v>
      </c>
      <c r="D10" s="5"/>
      <c r="E10" s="5"/>
      <c r="F10" s="5"/>
      <c r="G10" s="140" t="s">
        <v>35</v>
      </c>
      <c r="H10" s="141"/>
      <c r="I10" s="5"/>
    </row>
    <row r="11" spans="1:9" x14ac:dyDescent="0.3">
      <c r="A11" s="82" t="s">
        <v>131</v>
      </c>
      <c r="B11" s="78">
        <v>44655</v>
      </c>
      <c r="C11" s="14">
        <v>300</v>
      </c>
      <c r="G11" s="8" t="s">
        <v>32</v>
      </c>
      <c r="H11" s="14">
        <f>+B4</f>
        <v>360</v>
      </c>
    </row>
    <row r="12" spans="1:9" x14ac:dyDescent="0.3">
      <c r="A12" s="83"/>
      <c r="B12" s="12"/>
      <c r="C12" s="15"/>
      <c r="G12" s="6" t="s">
        <v>33</v>
      </c>
      <c r="H12" s="15">
        <f>+C18</f>
        <v>300</v>
      </c>
    </row>
    <row r="13" spans="1:9" ht="15" thickBot="1" x14ac:dyDescent="0.35">
      <c r="A13" s="83"/>
      <c r="B13" s="12"/>
      <c r="C13" s="15"/>
      <c r="G13" s="9"/>
      <c r="H13" s="10"/>
    </row>
    <row r="14" spans="1:9" ht="15" thickBot="1" x14ac:dyDescent="0.35">
      <c r="A14" s="83"/>
      <c r="B14" s="12"/>
      <c r="C14" s="15"/>
      <c r="G14" s="16" t="s">
        <v>34</v>
      </c>
      <c r="H14" s="17">
        <f>+H11-H12</f>
        <v>60</v>
      </c>
    </row>
    <row r="15" spans="1:9" x14ac:dyDescent="0.3">
      <c r="A15" s="11"/>
      <c r="B15" s="12"/>
      <c r="C15" s="15"/>
    </row>
    <row r="16" spans="1:9" x14ac:dyDescent="0.3">
      <c r="A16" s="11"/>
      <c r="B16" s="12"/>
      <c r="C16" s="15"/>
    </row>
    <row r="17" spans="1:3" ht="15" thickBot="1" x14ac:dyDescent="0.35">
      <c r="A17" s="11"/>
      <c r="B17" s="13"/>
      <c r="C17" s="15"/>
    </row>
    <row r="18" spans="1:3" ht="15" thickBot="1" x14ac:dyDescent="0.35">
      <c r="A18" s="79"/>
      <c r="B18" s="80" t="s">
        <v>31</v>
      </c>
      <c r="C18" s="81">
        <f>SUM(C11:C17)</f>
        <v>300</v>
      </c>
    </row>
    <row r="19" spans="1:3" x14ac:dyDescent="0.3">
      <c r="B19" s="1"/>
    </row>
    <row r="20" spans="1:3" x14ac:dyDescent="0.3">
      <c r="B20" s="1"/>
    </row>
    <row r="21" spans="1:3" x14ac:dyDescent="0.3">
      <c r="B21" s="1"/>
    </row>
  </sheetData>
  <mergeCells count="1">
    <mergeCell ref="G10:H10"/>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C10"/>
  <sheetViews>
    <sheetView workbookViewId="0">
      <selection activeCell="B13" sqref="B13"/>
    </sheetView>
  </sheetViews>
  <sheetFormatPr defaultRowHeight="14.4" x14ac:dyDescent="0.3"/>
  <cols>
    <col min="1" max="1" width="37.44140625" customWidth="1"/>
    <col min="2" max="2" width="85.44140625" customWidth="1"/>
    <col min="3" max="3" width="39.109375" customWidth="1"/>
  </cols>
  <sheetData>
    <row r="1" spans="1:3" x14ac:dyDescent="0.3">
      <c r="A1" t="s">
        <v>11</v>
      </c>
      <c r="B1" t="s">
        <v>41</v>
      </c>
      <c r="C1" t="s">
        <v>45</v>
      </c>
    </row>
    <row r="2" spans="1:3" x14ac:dyDescent="0.3">
      <c r="A2" t="s">
        <v>12</v>
      </c>
      <c r="B2" t="s">
        <v>42</v>
      </c>
      <c r="C2" t="s">
        <v>46</v>
      </c>
    </row>
    <row r="3" spans="1:3" x14ac:dyDescent="0.3">
      <c r="A3" t="s">
        <v>16</v>
      </c>
      <c r="B3" t="s">
        <v>43</v>
      </c>
    </row>
    <row r="4" spans="1:3" x14ac:dyDescent="0.3">
      <c r="A4" t="s">
        <v>15</v>
      </c>
      <c r="B4" t="s">
        <v>44</v>
      </c>
    </row>
    <row r="5" spans="1:3" x14ac:dyDescent="0.3">
      <c r="A5" t="s">
        <v>13</v>
      </c>
      <c r="B5" t="s">
        <v>39</v>
      </c>
    </row>
    <row r="6" spans="1:3" ht="43.2" x14ac:dyDescent="0.3">
      <c r="A6" t="s">
        <v>14</v>
      </c>
      <c r="B6" s="5" t="s">
        <v>40</v>
      </c>
    </row>
    <row r="7" spans="1:3" x14ac:dyDescent="0.3">
      <c r="A7" t="s">
        <v>17</v>
      </c>
      <c r="B7" t="s">
        <v>109</v>
      </c>
    </row>
    <row r="8" spans="1:3" x14ac:dyDescent="0.3">
      <c r="A8" t="s">
        <v>18</v>
      </c>
    </row>
    <row r="9" spans="1:3" x14ac:dyDescent="0.3">
      <c r="A9" t="s">
        <v>19</v>
      </c>
    </row>
    <row r="10" spans="1:3" x14ac:dyDescent="0.3">
      <c r="A10" t="s">
        <v>20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sqref="A1:XFD1048576"/>
    </sheetView>
  </sheetViews>
  <sheetFormatPr defaultRowHeight="14.4" x14ac:dyDescent="0.3"/>
  <cols>
    <col min="1" max="1" width="14.88671875" customWidth="1"/>
    <col min="2" max="2" width="18.33203125" customWidth="1"/>
    <col min="3" max="3" width="19.88671875" customWidth="1"/>
    <col min="7" max="7" width="17.5546875" customWidth="1"/>
    <col min="8" max="8" width="9.33203125" bestFit="1" customWidth="1"/>
  </cols>
  <sheetData>
    <row r="1" spans="1:8" x14ac:dyDescent="0.3">
      <c r="A1" s="1" t="s">
        <v>23</v>
      </c>
      <c r="B1" s="71" t="s">
        <v>89</v>
      </c>
    </row>
    <row r="2" spans="1:8" x14ac:dyDescent="0.3">
      <c r="A2" s="1" t="s">
        <v>24</v>
      </c>
      <c r="B2" s="2">
        <v>44655</v>
      </c>
    </row>
    <row r="3" spans="1:8" x14ac:dyDescent="0.3">
      <c r="A3" s="4" t="s">
        <v>25</v>
      </c>
      <c r="B3" s="3">
        <v>1500</v>
      </c>
    </row>
    <row r="4" spans="1:8" x14ac:dyDescent="0.3">
      <c r="A4" s="1" t="s">
        <v>26</v>
      </c>
      <c r="B4" t="s">
        <v>129</v>
      </c>
    </row>
    <row r="5" spans="1:8" x14ac:dyDescent="0.3">
      <c r="A5" s="4" t="s">
        <v>27</v>
      </c>
      <c r="B5" s="4" t="s">
        <v>130</v>
      </c>
    </row>
    <row r="6" spans="1:8" x14ac:dyDescent="0.3">
      <c r="B6" s="1"/>
    </row>
    <row r="7" spans="1:8" x14ac:dyDescent="0.3">
      <c r="B7" s="1"/>
    </row>
    <row r="8" spans="1:8" ht="28.8" x14ac:dyDescent="0.3">
      <c r="A8" s="74" t="s">
        <v>28</v>
      </c>
      <c r="B8" s="75" t="s">
        <v>29</v>
      </c>
      <c r="C8" s="76" t="s">
        <v>30</v>
      </c>
      <c r="D8" s="5"/>
      <c r="E8" s="5"/>
      <c r="F8" s="5"/>
      <c r="G8" s="140" t="s">
        <v>35</v>
      </c>
      <c r="H8" s="141"/>
    </row>
    <row r="9" spans="1:8" x14ac:dyDescent="0.3">
      <c r="A9" s="77"/>
      <c r="B9" s="78"/>
      <c r="C9" s="14"/>
      <c r="G9" s="8" t="s">
        <v>32</v>
      </c>
      <c r="H9" s="14">
        <f>+B3</f>
        <v>1500</v>
      </c>
    </row>
    <row r="10" spans="1:8" x14ac:dyDescent="0.3">
      <c r="A10" s="11"/>
      <c r="B10" s="12"/>
      <c r="C10" s="15"/>
      <c r="G10" s="6" t="s">
        <v>33</v>
      </c>
      <c r="H10" s="15">
        <f>+C16</f>
        <v>0</v>
      </c>
    </row>
    <row r="11" spans="1:8" ht="15" thickBot="1" x14ac:dyDescent="0.35">
      <c r="A11" s="11"/>
      <c r="B11" s="12"/>
      <c r="C11" s="15"/>
      <c r="G11" s="9"/>
      <c r="H11" s="10"/>
    </row>
    <row r="12" spans="1:8" ht="15" thickBot="1" x14ac:dyDescent="0.35">
      <c r="A12" s="11"/>
      <c r="B12" s="12"/>
      <c r="C12" s="15"/>
      <c r="G12" s="16" t="s">
        <v>34</v>
      </c>
      <c r="H12" s="17">
        <f>+H9-H10</f>
        <v>1500</v>
      </c>
    </row>
    <row r="13" spans="1:8" x14ac:dyDescent="0.3">
      <c r="A13" s="11"/>
      <c r="B13" s="12"/>
      <c r="C13" s="15"/>
    </row>
    <row r="14" spans="1:8" x14ac:dyDescent="0.3">
      <c r="A14" s="11"/>
      <c r="B14" s="13"/>
      <c r="C14" s="15"/>
    </row>
    <row r="15" spans="1:8" ht="15" thickBot="1" x14ac:dyDescent="0.35">
      <c r="A15" s="11"/>
      <c r="B15" s="13"/>
      <c r="C15" s="15"/>
    </row>
    <row r="16" spans="1:8" ht="15" thickBot="1" x14ac:dyDescent="0.35">
      <c r="A16" s="79"/>
      <c r="B16" s="80" t="s">
        <v>31</v>
      </c>
      <c r="C16" s="81">
        <f>SUM(C9:C15)</f>
        <v>0</v>
      </c>
    </row>
    <row r="17" spans="2:2" x14ac:dyDescent="0.3">
      <c r="B17" s="1"/>
    </row>
  </sheetData>
  <mergeCells count="1">
    <mergeCell ref="G8:H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XFD1048576"/>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8" x14ac:dyDescent="0.3">
      <c r="A1" s="1" t="s">
        <v>23</v>
      </c>
      <c r="B1" s="71" t="s">
        <v>112</v>
      </c>
    </row>
    <row r="2" spans="1:8" x14ac:dyDescent="0.3">
      <c r="A2" s="1" t="s">
        <v>24</v>
      </c>
      <c r="B2" s="2">
        <v>44845</v>
      </c>
    </row>
    <row r="3" spans="1:8" x14ac:dyDescent="0.3">
      <c r="A3" s="4" t="s">
        <v>25</v>
      </c>
      <c r="B3" s="3">
        <v>1000</v>
      </c>
    </row>
    <row r="4" spans="1:8" x14ac:dyDescent="0.3">
      <c r="A4" s="1" t="s">
        <v>26</v>
      </c>
      <c r="B4" t="s">
        <v>213</v>
      </c>
    </row>
    <row r="5" spans="1:8" x14ac:dyDescent="0.3">
      <c r="A5" s="4" t="s">
        <v>27</v>
      </c>
      <c r="B5" s="4" t="s">
        <v>51</v>
      </c>
    </row>
    <row r="8" spans="1:8" s="5" customFormat="1" ht="28.8" x14ac:dyDescent="0.3">
      <c r="A8" s="74" t="s">
        <v>28</v>
      </c>
      <c r="B8" s="75" t="s">
        <v>29</v>
      </c>
      <c r="C8" s="76" t="s">
        <v>30</v>
      </c>
      <c r="G8" s="140" t="s">
        <v>35</v>
      </c>
      <c r="H8" s="141"/>
    </row>
    <row r="9" spans="1:8" x14ac:dyDescent="0.3">
      <c r="A9" s="77"/>
      <c r="B9" s="78"/>
      <c r="C9" s="14"/>
      <c r="G9" s="8" t="s">
        <v>32</v>
      </c>
      <c r="H9" s="14">
        <f>+B3</f>
        <v>1000</v>
      </c>
    </row>
    <row r="10" spans="1:8" x14ac:dyDescent="0.3">
      <c r="A10" s="11"/>
      <c r="B10" s="12"/>
      <c r="C10" s="15"/>
      <c r="G10" s="6" t="s">
        <v>33</v>
      </c>
      <c r="H10" s="15">
        <f>+C16</f>
        <v>0</v>
      </c>
    </row>
    <row r="11" spans="1:8" ht="15" thickBot="1" x14ac:dyDescent="0.35">
      <c r="A11" s="11"/>
      <c r="B11" s="12"/>
      <c r="C11" s="15"/>
      <c r="G11" s="9"/>
      <c r="H11" s="10"/>
    </row>
    <row r="12" spans="1:8" ht="15" thickBot="1" x14ac:dyDescent="0.35">
      <c r="A12" s="11"/>
      <c r="B12" s="12"/>
      <c r="C12" s="15"/>
      <c r="G12" s="16" t="s">
        <v>34</v>
      </c>
      <c r="H12" s="17">
        <f>+H9-H10</f>
        <v>1000</v>
      </c>
    </row>
    <row r="13" spans="1:8" x14ac:dyDescent="0.3">
      <c r="A13" s="11"/>
      <c r="B13" s="12"/>
      <c r="C13" s="15"/>
    </row>
    <row r="14" spans="1:8" x14ac:dyDescent="0.3">
      <c r="A14" s="11"/>
      <c r="B14" s="13"/>
      <c r="C14" s="15"/>
    </row>
    <row r="15" spans="1:8" ht="15" thickBot="1" x14ac:dyDescent="0.35">
      <c r="A15" s="11"/>
      <c r="B15" s="13"/>
      <c r="C15" s="15"/>
    </row>
    <row r="16" spans="1:8" ht="15" thickBot="1" x14ac:dyDescent="0.35">
      <c r="A16" s="79"/>
      <c r="B16" s="80" t="s">
        <v>31</v>
      </c>
      <c r="C16" s="81">
        <f>SUM(C9:C15)</f>
        <v>0</v>
      </c>
    </row>
  </sheetData>
  <mergeCells count="1">
    <mergeCell ref="G8:H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tabColor theme="8" tint="0.39997558519241921"/>
  </sheetPr>
  <dimension ref="A1:G35"/>
  <sheetViews>
    <sheetView topLeftCell="A7" workbookViewId="0">
      <selection activeCell="F35" sqref="F35"/>
    </sheetView>
  </sheetViews>
  <sheetFormatPr defaultRowHeight="14.4" x14ac:dyDescent="0.3"/>
  <cols>
    <col min="1" max="1" width="16.44140625" customWidth="1"/>
    <col min="2" max="2" width="18" style="1" customWidth="1"/>
    <col min="3" max="3" width="20.5546875" customWidth="1"/>
    <col min="4" max="4" width="66.44140625" customWidth="1"/>
    <col min="6" max="6" width="14.5546875" bestFit="1" customWidth="1"/>
    <col min="7" max="7" width="15.5546875" customWidth="1"/>
  </cols>
  <sheetData>
    <row r="1" spans="1:7" x14ac:dyDescent="0.3">
      <c r="A1" s="1" t="s">
        <v>23</v>
      </c>
      <c r="B1" s="71" t="s">
        <v>47</v>
      </c>
    </row>
    <row r="2" spans="1:7" x14ac:dyDescent="0.3">
      <c r="A2" s="1" t="s">
        <v>24</v>
      </c>
      <c r="B2" s="2">
        <v>44188</v>
      </c>
    </row>
    <row r="3" spans="1:7" x14ac:dyDescent="0.3">
      <c r="A3" s="4" t="s">
        <v>25</v>
      </c>
      <c r="B3" s="3">
        <v>5000</v>
      </c>
    </row>
    <row r="4" spans="1:7" x14ac:dyDescent="0.3">
      <c r="A4" s="1" t="s">
        <v>26</v>
      </c>
      <c r="B4" s="72" t="s">
        <v>48</v>
      </c>
    </row>
    <row r="5" spans="1:7" x14ac:dyDescent="0.3">
      <c r="A5" s="1" t="s">
        <v>49</v>
      </c>
      <c r="B5" s="72" t="s">
        <v>157</v>
      </c>
    </row>
    <row r="6" spans="1:7" x14ac:dyDescent="0.3">
      <c r="A6" s="4" t="s">
        <v>27</v>
      </c>
      <c r="B6" s="4" t="s">
        <v>50</v>
      </c>
      <c r="C6" s="73"/>
    </row>
    <row r="9" spans="1:7" s="5" customFormat="1" ht="28.8" x14ac:dyDescent="0.3">
      <c r="A9" s="56" t="s">
        <v>28</v>
      </c>
      <c r="B9" s="57" t="s">
        <v>29</v>
      </c>
      <c r="C9" s="57" t="s">
        <v>30</v>
      </c>
      <c r="D9" s="58" t="s">
        <v>37</v>
      </c>
      <c r="F9" s="140" t="s">
        <v>35</v>
      </c>
      <c r="G9" s="141"/>
    </row>
    <row r="10" spans="1:7" x14ac:dyDescent="0.3">
      <c r="A10" s="96" t="s">
        <v>116</v>
      </c>
      <c r="B10" s="97">
        <v>44622</v>
      </c>
      <c r="C10" s="98">
        <v>1275</v>
      </c>
      <c r="D10" s="95" t="s">
        <v>117</v>
      </c>
      <c r="F10" s="8" t="s">
        <v>32</v>
      </c>
      <c r="G10" s="14">
        <f>+B3</f>
        <v>5000</v>
      </c>
    </row>
    <row r="11" spans="1:7" x14ac:dyDescent="0.3">
      <c r="A11" s="11" t="s">
        <v>155</v>
      </c>
      <c r="B11" s="12">
        <v>44725</v>
      </c>
      <c r="C11" s="48">
        <v>3642.5</v>
      </c>
      <c r="D11" s="7" t="s">
        <v>156</v>
      </c>
      <c r="F11" s="6" t="s">
        <v>33</v>
      </c>
      <c r="G11" s="15">
        <f>+C16</f>
        <v>4917.5</v>
      </c>
    </row>
    <row r="12" spans="1:7" ht="15" thickBot="1" x14ac:dyDescent="0.35">
      <c r="A12" s="11"/>
      <c r="B12" s="12"/>
      <c r="C12" s="48"/>
      <c r="D12" s="7"/>
      <c r="F12" s="9"/>
      <c r="G12" s="10"/>
    </row>
    <row r="13" spans="1:7" ht="15" thickBot="1" x14ac:dyDescent="0.35">
      <c r="A13" s="11"/>
      <c r="B13" s="13"/>
      <c r="C13" s="48"/>
      <c r="D13" s="7"/>
      <c r="F13" s="16" t="s">
        <v>34</v>
      </c>
      <c r="G13" s="17">
        <f>+G10-G11</f>
        <v>82.5</v>
      </c>
    </row>
    <row r="14" spans="1:7" x14ac:dyDescent="0.3">
      <c r="A14" s="11"/>
      <c r="B14" s="13"/>
      <c r="C14" s="48"/>
      <c r="D14" s="7"/>
    </row>
    <row r="15" spans="1:7" x14ac:dyDescent="0.3">
      <c r="A15" s="11"/>
      <c r="B15" s="13"/>
      <c r="C15" s="48"/>
      <c r="D15" s="7"/>
    </row>
    <row r="16" spans="1:7" ht="15" thickBot="1" x14ac:dyDescent="0.35">
      <c r="A16" s="46"/>
      <c r="B16" s="47" t="s">
        <v>31</v>
      </c>
      <c r="C16" s="53">
        <f>SUM(C10:C15)</f>
        <v>4917.5</v>
      </c>
    </row>
    <row r="20" spans="1:7" x14ac:dyDescent="0.3">
      <c r="A20" s="1" t="s">
        <v>23</v>
      </c>
      <c r="B20" s="71" t="s">
        <v>231</v>
      </c>
    </row>
    <row r="21" spans="1:7" x14ac:dyDescent="0.3">
      <c r="A21" s="1" t="s">
        <v>24</v>
      </c>
      <c r="B21" s="2">
        <v>44852</v>
      </c>
    </row>
    <row r="22" spans="1:7" x14ac:dyDescent="0.3">
      <c r="A22" s="4" t="s">
        <v>25</v>
      </c>
      <c r="B22" s="3">
        <v>7000</v>
      </c>
    </row>
    <row r="23" spans="1:7" x14ac:dyDescent="0.3">
      <c r="A23" s="1" t="s">
        <v>26</v>
      </c>
      <c r="B23" s="72" t="s">
        <v>232</v>
      </c>
    </row>
    <row r="24" spans="1:7" x14ac:dyDescent="0.3">
      <c r="A24" s="1" t="s">
        <v>49</v>
      </c>
      <c r="B24" s="72" t="s">
        <v>235</v>
      </c>
    </row>
    <row r="25" spans="1:7" x14ac:dyDescent="0.3">
      <c r="A25" s="4" t="s">
        <v>27</v>
      </c>
      <c r="B25" s="4" t="s">
        <v>50</v>
      </c>
      <c r="C25" s="73"/>
    </row>
    <row r="28" spans="1:7" ht="28.8" x14ac:dyDescent="0.3">
      <c r="A28" s="113" t="s">
        <v>28</v>
      </c>
      <c r="B28" s="113" t="s">
        <v>29</v>
      </c>
      <c r="C28" s="113" t="s">
        <v>30</v>
      </c>
      <c r="D28" s="113" t="s">
        <v>37</v>
      </c>
      <c r="E28" s="5"/>
      <c r="F28" s="140" t="s">
        <v>35</v>
      </c>
      <c r="G28" s="141"/>
    </row>
    <row r="29" spans="1:7" x14ac:dyDescent="0.3">
      <c r="A29" s="117" t="s">
        <v>236</v>
      </c>
      <c r="B29" s="118">
        <v>44854</v>
      </c>
      <c r="C29" s="119">
        <v>290</v>
      </c>
      <c r="D29" s="114" t="s">
        <v>237</v>
      </c>
      <c r="F29" s="8" t="s">
        <v>32</v>
      </c>
      <c r="G29" s="14">
        <f>+B22</f>
        <v>7000</v>
      </c>
    </row>
    <row r="30" spans="1:7" x14ac:dyDescent="0.3">
      <c r="A30" s="120"/>
      <c r="B30" s="121"/>
      <c r="C30" s="122"/>
      <c r="D30" s="115"/>
      <c r="F30" s="6" t="s">
        <v>33</v>
      </c>
      <c r="G30" s="15">
        <f>+C35</f>
        <v>290</v>
      </c>
    </row>
    <row r="31" spans="1:7" ht="15" thickBot="1" x14ac:dyDescent="0.35">
      <c r="A31" s="120"/>
      <c r="B31" s="121"/>
      <c r="C31" s="122"/>
      <c r="D31" s="115"/>
      <c r="F31" s="9"/>
      <c r="G31" s="10"/>
    </row>
    <row r="32" spans="1:7" ht="15" thickBot="1" x14ac:dyDescent="0.35">
      <c r="A32" s="120"/>
      <c r="B32" s="120"/>
      <c r="C32" s="122"/>
      <c r="D32" s="115"/>
      <c r="F32" s="16" t="s">
        <v>34</v>
      </c>
      <c r="G32" s="17">
        <f>+G29-G30</f>
        <v>6710</v>
      </c>
    </row>
    <row r="33" spans="1:4" x14ac:dyDescent="0.3">
      <c r="A33" s="120"/>
      <c r="B33" s="120"/>
      <c r="C33" s="122"/>
      <c r="D33" s="115"/>
    </row>
    <row r="34" spans="1:4" x14ac:dyDescent="0.3">
      <c r="A34" s="120"/>
      <c r="B34" s="120"/>
      <c r="C34" s="122"/>
      <c r="D34" s="115"/>
    </row>
    <row r="35" spans="1:4" x14ac:dyDescent="0.3">
      <c r="A35" s="123"/>
      <c r="B35" s="124" t="s">
        <v>31</v>
      </c>
      <c r="C35" s="125">
        <f>SUM(C29:C34)</f>
        <v>290</v>
      </c>
      <c r="D35" s="116"/>
    </row>
  </sheetData>
  <mergeCells count="2">
    <mergeCell ref="F9:G9"/>
    <mergeCell ref="F28:G28"/>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26" workbookViewId="0">
      <selection activeCell="A26" sqref="A1:XFD1048576"/>
    </sheetView>
  </sheetViews>
  <sheetFormatPr defaultRowHeight="14.4" x14ac:dyDescent="0.3"/>
  <cols>
    <col min="1" max="1" width="18.44140625" bestFit="1" customWidth="1"/>
    <col min="2" max="2" width="16.44140625" style="1" customWidth="1"/>
    <col min="3" max="3" width="20.5546875" customWidth="1"/>
    <col min="7" max="7" width="14.5546875" bestFit="1" customWidth="1"/>
    <col min="8" max="8" width="15.5546875" customWidth="1"/>
  </cols>
  <sheetData>
    <row r="1" spans="1:8" x14ac:dyDescent="0.3">
      <c r="A1" s="1" t="s">
        <v>23</v>
      </c>
      <c r="B1" s="71" t="s">
        <v>74</v>
      </c>
    </row>
    <row r="2" spans="1:8" x14ac:dyDescent="0.3">
      <c r="A2" s="1" t="s">
        <v>24</v>
      </c>
      <c r="B2" s="2">
        <v>44470</v>
      </c>
    </row>
    <row r="3" spans="1:8" x14ac:dyDescent="0.3">
      <c r="A3" s="4" t="s">
        <v>25</v>
      </c>
      <c r="B3" s="3">
        <v>2030</v>
      </c>
    </row>
    <row r="4" spans="1:8" x14ac:dyDescent="0.3">
      <c r="A4" s="1" t="s">
        <v>26</v>
      </c>
      <c r="B4" s="99" t="s">
        <v>118</v>
      </c>
    </row>
    <row r="5" spans="1:8" x14ac:dyDescent="0.3">
      <c r="A5" s="4" t="s">
        <v>27</v>
      </c>
      <c r="B5" s="100" t="s">
        <v>119</v>
      </c>
      <c r="C5" s="84"/>
      <c r="D5" s="84"/>
    </row>
    <row r="6" spans="1:8" x14ac:dyDescent="0.3">
      <c r="A6" s="1" t="s">
        <v>52</v>
      </c>
      <c r="B6" s="1" t="s">
        <v>120</v>
      </c>
      <c r="G6" t="s">
        <v>181</v>
      </c>
    </row>
    <row r="8" spans="1:8" s="5" customFormat="1" ht="28.8" x14ac:dyDescent="0.3">
      <c r="A8" s="74" t="s">
        <v>28</v>
      </c>
      <c r="B8" s="75" t="s">
        <v>29</v>
      </c>
      <c r="C8" s="76" t="s">
        <v>30</v>
      </c>
      <c r="G8" s="140" t="s">
        <v>35</v>
      </c>
      <c r="H8" s="141"/>
    </row>
    <row r="9" spans="1:8" x14ac:dyDescent="0.3">
      <c r="A9" s="77" t="s">
        <v>121</v>
      </c>
      <c r="B9" s="78">
        <v>44474</v>
      </c>
      <c r="C9" s="14">
        <v>230</v>
      </c>
      <c r="G9" s="8" t="s">
        <v>32</v>
      </c>
      <c r="H9" s="14">
        <f>+B3</f>
        <v>2030</v>
      </c>
    </row>
    <row r="10" spans="1:8" x14ac:dyDescent="0.3">
      <c r="A10" s="82" t="s">
        <v>91</v>
      </c>
      <c r="B10" s="12">
        <v>44573</v>
      </c>
      <c r="C10" s="15">
        <v>230</v>
      </c>
      <c r="G10" s="6" t="s">
        <v>33</v>
      </c>
      <c r="H10" s="15">
        <f>+C18</f>
        <v>1890</v>
      </c>
    </row>
    <row r="11" spans="1:8" ht="15" thickBot="1" x14ac:dyDescent="0.35">
      <c r="A11" s="11" t="s">
        <v>122</v>
      </c>
      <c r="B11" s="12">
        <v>44641</v>
      </c>
      <c r="C11" s="15">
        <v>280</v>
      </c>
      <c r="G11" s="9"/>
      <c r="H11" s="10"/>
    </row>
    <row r="12" spans="1:8" ht="15" thickBot="1" x14ac:dyDescent="0.35">
      <c r="A12" s="11" t="s">
        <v>132</v>
      </c>
      <c r="B12" s="12">
        <v>44665</v>
      </c>
      <c r="C12" s="15">
        <v>220</v>
      </c>
      <c r="G12" s="16" t="s">
        <v>34</v>
      </c>
      <c r="H12" s="17">
        <f>+H9-H10</f>
        <v>140</v>
      </c>
    </row>
    <row r="13" spans="1:8" x14ac:dyDescent="0.3">
      <c r="A13" s="11" t="s">
        <v>134</v>
      </c>
      <c r="B13" s="12">
        <v>44679</v>
      </c>
      <c r="C13" s="15">
        <v>230</v>
      </c>
    </row>
    <row r="14" spans="1:8" x14ac:dyDescent="0.3">
      <c r="A14" s="11" t="s">
        <v>142</v>
      </c>
      <c r="B14" s="12">
        <v>44704</v>
      </c>
      <c r="C14" s="15">
        <v>220</v>
      </c>
    </row>
    <row r="15" spans="1:8" x14ac:dyDescent="0.3">
      <c r="A15" s="83" t="s">
        <v>168</v>
      </c>
      <c r="B15" s="12">
        <v>44727</v>
      </c>
      <c r="C15" s="15">
        <v>480</v>
      </c>
    </row>
    <row r="16" spans="1:8" x14ac:dyDescent="0.3">
      <c r="A16" s="83"/>
      <c r="B16" s="12"/>
      <c r="C16" s="15"/>
    </row>
    <row r="17" spans="1:9" ht="15" thickBot="1" x14ac:dyDescent="0.35">
      <c r="A17" s="11"/>
      <c r="B17" s="13"/>
      <c r="C17" s="15"/>
    </row>
    <row r="18" spans="1:9" ht="15" thickBot="1" x14ac:dyDescent="0.35">
      <c r="A18" s="79"/>
      <c r="B18" s="80" t="s">
        <v>31</v>
      </c>
      <c r="C18" s="81">
        <f>SUM(C9:C17)</f>
        <v>1890</v>
      </c>
    </row>
    <row r="20" spans="1:9" x14ac:dyDescent="0.3">
      <c r="A20" s="108"/>
      <c r="B20" s="109"/>
      <c r="C20" s="108"/>
      <c r="D20" s="108"/>
      <c r="E20" s="108"/>
      <c r="F20" s="108"/>
      <c r="G20" s="108"/>
      <c r="H20" s="108"/>
      <c r="I20" s="108"/>
    </row>
    <row r="22" spans="1:9" x14ac:dyDescent="0.3">
      <c r="A22" s="1" t="s">
        <v>23</v>
      </c>
      <c r="B22" s="71" t="s">
        <v>217</v>
      </c>
    </row>
    <row r="23" spans="1:9" x14ac:dyDescent="0.3">
      <c r="A23" s="1" t="s">
        <v>24</v>
      </c>
      <c r="B23" s="2">
        <v>44847</v>
      </c>
    </row>
    <row r="24" spans="1:9" x14ac:dyDescent="0.3">
      <c r="A24" s="4" t="s">
        <v>25</v>
      </c>
      <c r="B24" s="3">
        <v>4000</v>
      </c>
    </row>
    <row r="25" spans="1:9" x14ac:dyDescent="0.3">
      <c r="A25" s="1" t="s">
        <v>26</v>
      </c>
      <c r="B25" s="99" t="s">
        <v>218</v>
      </c>
    </row>
    <row r="26" spans="1:9" x14ac:dyDescent="0.3">
      <c r="A26" s="4" t="s">
        <v>27</v>
      </c>
      <c r="B26" s="99" t="s">
        <v>222</v>
      </c>
      <c r="C26" s="1"/>
      <c r="D26" s="1"/>
    </row>
    <row r="27" spans="1:9" x14ac:dyDescent="0.3">
      <c r="A27" s="1" t="s">
        <v>52</v>
      </c>
      <c r="B27" s="1" t="s">
        <v>223</v>
      </c>
    </row>
    <row r="28" spans="1:9" x14ac:dyDescent="0.3">
      <c r="A28" s="112" t="s">
        <v>224</v>
      </c>
    </row>
    <row r="29" spans="1:9" ht="28.8" x14ac:dyDescent="0.3">
      <c r="A29" s="74" t="s">
        <v>28</v>
      </c>
      <c r="B29" s="75" t="s">
        <v>29</v>
      </c>
      <c r="C29" s="76" t="s">
        <v>30</v>
      </c>
      <c r="D29" s="5"/>
      <c r="E29" s="5"/>
      <c r="F29" s="5"/>
      <c r="G29" s="140" t="s">
        <v>35</v>
      </c>
      <c r="H29" s="141"/>
    </row>
    <row r="30" spans="1:9" x14ac:dyDescent="0.3">
      <c r="A30" s="77" t="s">
        <v>225</v>
      </c>
      <c r="B30" s="78">
        <v>44847</v>
      </c>
      <c r="C30" s="14">
        <v>240</v>
      </c>
      <c r="G30" s="8" t="s">
        <v>32</v>
      </c>
      <c r="H30" s="14">
        <f>+B24</f>
        <v>4000</v>
      </c>
    </row>
    <row r="31" spans="1:9" x14ac:dyDescent="0.3">
      <c r="A31" s="82" t="s">
        <v>251</v>
      </c>
      <c r="B31" s="12">
        <v>44848</v>
      </c>
      <c r="C31" s="15">
        <v>250</v>
      </c>
      <c r="G31" s="6" t="s">
        <v>33</v>
      </c>
      <c r="H31" s="15">
        <f>+C39</f>
        <v>1090</v>
      </c>
    </row>
    <row r="32" spans="1:9" ht="15" thickBot="1" x14ac:dyDescent="0.35">
      <c r="A32" s="11" t="s">
        <v>257</v>
      </c>
      <c r="B32" s="12">
        <v>44875</v>
      </c>
      <c r="C32" s="15">
        <v>350</v>
      </c>
      <c r="G32" s="9"/>
      <c r="H32" s="10"/>
    </row>
    <row r="33" spans="1:8" ht="15" thickBot="1" x14ac:dyDescent="0.35">
      <c r="A33" s="11" t="s">
        <v>294</v>
      </c>
      <c r="B33" s="12">
        <v>44883</v>
      </c>
      <c r="C33" s="15">
        <v>250</v>
      </c>
      <c r="G33" s="16" t="s">
        <v>34</v>
      </c>
      <c r="H33" s="17">
        <f>+H30-H31</f>
        <v>2910</v>
      </c>
    </row>
    <row r="34" spans="1:8" x14ac:dyDescent="0.3">
      <c r="A34" s="11"/>
      <c r="B34" s="12"/>
      <c r="C34" s="15"/>
    </row>
    <row r="35" spans="1:8" x14ac:dyDescent="0.3">
      <c r="A35" s="11"/>
      <c r="B35" s="12"/>
      <c r="C35" s="15"/>
    </row>
    <row r="36" spans="1:8" x14ac:dyDescent="0.3">
      <c r="A36" s="83"/>
      <c r="B36" s="12"/>
      <c r="C36" s="15"/>
    </row>
    <row r="37" spans="1:8" x14ac:dyDescent="0.3">
      <c r="A37" s="83"/>
      <c r="B37" s="12"/>
      <c r="C37" s="15"/>
    </row>
    <row r="38" spans="1:8" ht="15" thickBot="1" x14ac:dyDescent="0.35">
      <c r="A38" s="11"/>
      <c r="B38" s="13"/>
      <c r="C38" s="15"/>
    </row>
    <row r="39" spans="1:8" ht="15" thickBot="1" x14ac:dyDescent="0.35">
      <c r="A39" s="79"/>
      <c r="B39" s="80" t="s">
        <v>31</v>
      </c>
      <c r="C39" s="81">
        <f>SUM(C30:C38)</f>
        <v>1090</v>
      </c>
    </row>
  </sheetData>
  <mergeCells count="2">
    <mergeCell ref="G8:H8"/>
    <mergeCell ref="G29:H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45"/>
  <sheetViews>
    <sheetView topLeftCell="A9" workbookViewId="0">
      <selection activeCell="E37" sqref="E37"/>
    </sheetView>
  </sheetViews>
  <sheetFormatPr defaultRowHeight="14.4" x14ac:dyDescent="0.3"/>
  <cols>
    <col min="1" max="1" width="18.44140625" bestFit="1" customWidth="1"/>
    <col min="2" max="2" width="16.44140625" style="1" customWidth="1"/>
    <col min="3" max="3" width="20.5546875" customWidth="1"/>
    <col min="7" max="7" width="14.5546875" bestFit="1" customWidth="1"/>
    <col min="8" max="8" width="15.5546875" customWidth="1"/>
  </cols>
  <sheetData>
    <row r="1" spans="1:8" x14ac:dyDescent="0.3">
      <c r="A1" s="1" t="s">
        <v>23</v>
      </c>
      <c r="B1" s="71" t="s">
        <v>75</v>
      </c>
    </row>
    <row r="2" spans="1:8" x14ac:dyDescent="0.3">
      <c r="A2" s="1" t="s">
        <v>24</v>
      </c>
      <c r="B2" s="2">
        <v>43649</v>
      </c>
    </row>
    <row r="3" spans="1:8" x14ac:dyDescent="0.3">
      <c r="A3" s="1" t="s">
        <v>76</v>
      </c>
      <c r="B3" s="2" t="s">
        <v>77</v>
      </c>
    </row>
    <row r="4" spans="1:8" x14ac:dyDescent="0.3">
      <c r="A4" s="4" t="s">
        <v>25</v>
      </c>
      <c r="B4" s="3">
        <v>7000</v>
      </c>
    </row>
    <row r="5" spans="1:8" x14ac:dyDescent="0.3">
      <c r="A5" s="1" t="s">
        <v>26</v>
      </c>
      <c r="B5" t="s">
        <v>78</v>
      </c>
    </row>
    <row r="6" spans="1:8" x14ac:dyDescent="0.3">
      <c r="A6" s="4" t="s">
        <v>27</v>
      </c>
      <c r="B6" s="4" t="s">
        <v>79</v>
      </c>
      <c r="C6" s="73"/>
      <c r="D6" s="73"/>
    </row>
    <row r="7" spans="1:8" x14ac:dyDescent="0.3">
      <c r="A7" s="1" t="s">
        <v>52</v>
      </c>
      <c r="B7" s="1" t="s">
        <v>80</v>
      </c>
    </row>
    <row r="9" spans="1:8" s="5" customFormat="1" ht="28.8" x14ac:dyDescent="0.3">
      <c r="A9" s="74" t="s">
        <v>28</v>
      </c>
      <c r="B9" s="75" t="s">
        <v>29</v>
      </c>
      <c r="C9" s="76" t="s">
        <v>30</v>
      </c>
      <c r="G9" s="140" t="s">
        <v>35</v>
      </c>
      <c r="H9" s="141"/>
    </row>
    <row r="10" spans="1:8" x14ac:dyDescent="0.3">
      <c r="A10" s="77" t="s">
        <v>81</v>
      </c>
      <c r="B10" s="78">
        <v>43796</v>
      </c>
      <c r="C10" s="14">
        <v>88.8</v>
      </c>
      <c r="G10" s="8" t="s">
        <v>32</v>
      </c>
      <c r="H10" s="14">
        <f>+B4</f>
        <v>7000</v>
      </c>
    </row>
    <row r="11" spans="1:8" x14ac:dyDescent="0.3">
      <c r="A11" s="11" t="s">
        <v>82</v>
      </c>
      <c r="B11" s="12">
        <v>43829</v>
      </c>
      <c r="C11" s="15">
        <v>103.7</v>
      </c>
      <c r="G11" s="6" t="s">
        <v>33</v>
      </c>
      <c r="H11" s="15">
        <f>+C22</f>
        <v>5734.46</v>
      </c>
    </row>
    <row r="12" spans="1:8" ht="15" thickBot="1" x14ac:dyDescent="0.35">
      <c r="A12" s="11" t="s">
        <v>83</v>
      </c>
      <c r="B12" s="12">
        <v>43923</v>
      </c>
      <c r="C12" s="15">
        <v>52.7</v>
      </c>
      <c r="G12" s="9"/>
      <c r="H12" s="10"/>
    </row>
    <row r="13" spans="1:8" ht="15" thickBot="1" x14ac:dyDescent="0.35">
      <c r="A13" s="11" t="s">
        <v>84</v>
      </c>
      <c r="B13" s="12">
        <v>44027</v>
      </c>
      <c r="C13" s="15">
        <v>363.8</v>
      </c>
      <c r="G13" s="16" t="s">
        <v>34</v>
      </c>
      <c r="H13" s="17">
        <f>+H10-H11</f>
        <v>1265.54</v>
      </c>
    </row>
    <row r="14" spans="1:8" x14ac:dyDescent="0.3">
      <c r="A14" s="11" t="s">
        <v>85</v>
      </c>
      <c r="B14" s="12">
        <v>43920</v>
      </c>
      <c r="C14" s="15">
        <v>445.4</v>
      </c>
    </row>
    <row r="15" spans="1:8" x14ac:dyDescent="0.3">
      <c r="A15" s="11" t="s">
        <v>86</v>
      </c>
      <c r="B15" s="12">
        <v>43923</v>
      </c>
      <c r="C15" s="15">
        <v>49.3</v>
      </c>
    </row>
    <row r="16" spans="1:8" x14ac:dyDescent="0.3">
      <c r="A16" s="83" t="s">
        <v>90</v>
      </c>
      <c r="B16" s="12">
        <v>44212</v>
      </c>
      <c r="C16" s="15">
        <v>1230.4000000000001</v>
      </c>
    </row>
    <row r="17" spans="1:8" x14ac:dyDescent="0.3">
      <c r="A17" s="83" t="s">
        <v>91</v>
      </c>
      <c r="B17" s="12">
        <v>44212</v>
      </c>
      <c r="C17" s="15">
        <v>414.31</v>
      </c>
    </row>
    <row r="18" spans="1:8" x14ac:dyDescent="0.3">
      <c r="A18" s="11" t="s">
        <v>185</v>
      </c>
      <c r="B18" s="12">
        <v>44704</v>
      </c>
      <c r="C18" s="15">
        <v>876.05</v>
      </c>
    </row>
    <row r="19" spans="1:8" x14ac:dyDescent="0.3">
      <c r="A19" s="11" t="s">
        <v>201</v>
      </c>
      <c r="B19" s="12">
        <v>44764</v>
      </c>
      <c r="C19" s="15">
        <v>2110</v>
      </c>
    </row>
    <row r="20" spans="1:8" x14ac:dyDescent="0.3">
      <c r="A20" s="11"/>
      <c r="B20" s="12"/>
      <c r="C20" s="15"/>
    </row>
    <row r="21" spans="1:8" ht="15" thickBot="1" x14ac:dyDescent="0.35">
      <c r="A21" s="11"/>
      <c r="B21" s="13"/>
      <c r="C21" s="15"/>
    </row>
    <row r="22" spans="1:8" ht="15" thickBot="1" x14ac:dyDescent="0.35">
      <c r="A22" s="79"/>
      <c r="B22" s="80" t="s">
        <v>31</v>
      </c>
      <c r="C22" s="81">
        <f>SUM(C10:C21)</f>
        <v>5734.46</v>
      </c>
    </row>
    <row r="25" spans="1:8" x14ac:dyDescent="0.3">
      <c r="A25" s="1" t="s">
        <v>23</v>
      </c>
      <c r="B25" s="71" t="s">
        <v>258</v>
      </c>
    </row>
    <row r="26" spans="1:8" x14ac:dyDescent="0.3">
      <c r="A26" s="1" t="s">
        <v>24</v>
      </c>
      <c r="B26" s="2">
        <v>44879</v>
      </c>
    </row>
    <row r="27" spans="1:8" x14ac:dyDescent="0.3">
      <c r="A27" s="4" t="s">
        <v>25</v>
      </c>
      <c r="B27" s="3">
        <v>5000</v>
      </c>
    </row>
    <row r="28" spans="1:8" x14ac:dyDescent="0.3">
      <c r="A28" s="1" t="s">
        <v>26</v>
      </c>
      <c r="B28" t="s">
        <v>259</v>
      </c>
    </row>
    <row r="29" spans="1:8" x14ac:dyDescent="0.3">
      <c r="A29" s="4" t="s">
        <v>27</v>
      </c>
      <c r="B29" s="4" t="s">
        <v>79</v>
      </c>
      <c r="C29" s="73"/>
      <c r="D29" s="73"/>
    </row>
    <row r="30" spans="1:8" x14ac:dyDescent="0.3">
      <c r="A30" s="1" t="s">
        <v>52</v>
      </c>
      <c r="B30" s="1" t="s">
        <v>263</v>
      </c>
    </row>
    <row r="32" spans="1:8" ht="28.8" x14ac:dyDescent="0.3">
      <c r="A32" s="74" t="s">
        <v>28</v>
      </c>
      <c r="B32" s="75" t="s">
        <v>29</v>
      </c>
      <c r="C32" s="76" t="s">
        <v>30</v>
      </c>
      <c r="D32" s="5"/>
      <c r="E32" s="5"/>
      <c r="F32" s="5"/>
      <c r="G32" s="140" t="s">
        <v>35</v>
      </c>
      <c r="H32" s="141"/>
    </row>
    <row r="33" spans="1:8" x14ac:dyDescent="0.3">
      <c r="A33" s="77"/>
      <c r="B33" s="78"/>
      <c r="C33" s="14"/>
      <c r="G33" s="8" t="s">
        <v>32</v>
      </c>
      <c r="H33" s="14">
        <f>+B27</f>
        <v>5000</v>
      </c>
    </row>
    <row r="34" spans="1:8" x14ac:dyDescent="0.3">
      <c r="A34" s="11"/>
      <c r="B34" s="12"/>
      <c r="C34" s="15"/>
      <c r="G34" s="6" t="s">
        <v>33</v>
      </c>
      <c r="H34" s="15">
        <f>+C45</f>
        <v>0</v>
      </c>
    </row>
    <row r="35" spans="1:8" ht="15" thickBot="1" x14ac:dyDescent="0.35">
      <c r="A35" s="11"/>
      <c r="B35" s="12"/>
      <c r="C35" s="15"/>
      <c r="G35" s="9"/>
      <c r="H35" s="10"/>
    </row>
    <row r="36" spans="1:8" ht="15" thickBot="1" x14ac:dyDescent="0.35">
      <c r="A36" s="11"/>
      <c r="B36" s="12"/>
      <c r="C36" s="15"/>
      <c r="G36" s="16" t="s">
        <v>34</v>
      </c>
      <c r="H36" s="17">
        <f>+H33-H34</f>
        <v>5000</v>
      </c>
    </row>
    <row r="37" spans="1:8" x14ac:dyDescent="0.3">
      <c r="A37" s="11"/>
      <c r="B37" s="12"/>
      <c r="C37" s="15"/>
    </row>
    <row r="38" spans="1:8" x14ac:dyDescent="0.3">
      <c r="A38" s="11"/>
      <c r="B38" s="12"/>
      <c r="C38" s="15"/>
    </row>
    <row r="39" spans="1:8" x14ac:dyDescent="0.3">
      <c r="A39" s="83"/>
      <c r="B39" s="12"/>
      <c r="C39" s="15"/>
    </row>
    <row r="40" spans="1:8" x14ac:dyDescent="0.3">
      <c r="A40" s="83"/>
      <c r="B40" s="12"/>
      <c r="C40" s="15"/>
    </row>
    <row r="41" spans="1:8" x14ac:dyDescent="0.3">
      <c r="A41" s="11"/>
      <c r="B41" s="12"/>
      <c r="C41" s="15"/>
    </row>
    <row r="42" spans="1:8" x14ac:dyDescent="0.3">
      <c r="A42" s="11"/>
      <c r="B42" s="12"/>
      <c r="C42" s="15"/>
    </row>
    <row r="43" spans="1:8" x14ac:dyDescent="0.3">
      <c r="A43" s="11"/>
      <c r="B43" s="12"/>
      <c r="C43" s="15"/>
    </row>
    <row r="44" spans="1:8" ht="15" thickBot="1" x14ac:dyDescent="0.35">
      <c r="A44" s="11"/>
      <c r="B44" s="13"/>
      <c r="C44" s="15"/>
    </row>
    <row r="45" spans="1:8" ht="15" thickBot="1" x14ac:dyDescent="0.35">
      <c r="A45" s="79"/>
      <c r="B45" s="80" t="s">
        <v>31</v>
      </c>
      <c r="C45" s="81">
        <f>SUM(C33:C44)</f>
        <v>0</v>
      </c>
    </row>
  </sheetData>
  <mergeCells count="2">
    <mergeCell ref="G9:H9"/>
    <mergeCell ref="G32:H32"/>
  </mergeCells>
  <pageMargins left="0.70866141732283472" right="0.70866141732283472" top="0.74803149606299213" bottom="0.74803149606299213"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6"/>
  <sheetViews>
    <sheetView workbookViewId="0">
      <selection sqref="A1:XFD1048576"/>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8" x14ac:dyDescent="0.3">
      <c r="A1" s="1" t="s">
        <v>23</v>
      </c>
      <c r="B1" s="71" t="s">
        <v>245</v>
      </c>
    </row>
    <row r="2" spans="1:8" x14ac:dyDescent="0.3">
      <c r="A2" s="1" t="s">
        <v>24</v>
      </c>
      <c r="B2" s="2">
        <v>44859</v>
      </c>
    </row>
    <row r="3" spans="1:8" x14ac:dyDescent="0.3">
      <c r="A3" s="4" t="s">
        <v>25</v>
      </c>
      <c r="B3" s="3">
        <v>1300</v>
      </c>
    </row>
    <row r="4" spans="1:8" x14ac:dyDescent="0.3">
      <c r="A4" s="1" t="s">
        <v>26</v>
      </c>
      <c r="B4" t="s">
        <v>246</v>
      </c>
    </row>
    <row r="5" spans="1:8" x14ac:dyDescent="0.3">
      <c r="A5" s="4" t="s">
        <v>27</v>
      </c>
      <c r="B5" s="4" t="s">
        <v>247</v>
      </c>
    </row>
    <row r="6" spans="1:8" x14ac:dyDescent="0.3">
      <c r="B6" s="1" t="s">
        <v>248</v>
      </c>
    </row>
    <row r="8" spans="1:8" s="5" customFormat="1" ht="28.8" x14ac:dyDescent="0.3">
      <c r="A8" s="74" t="s">
        <v>28</v>
      </c>
      <c r="B8" s="75" t="s">
        <v>29</v>
      </c>
      <c r="C8" s="76" t="s">
        <v>30</v>
      </c>
      <c r="G8" s="140" t="s">
        <v>35</v>
      </c>
      <c r="H8" s="141"/>
    </row>
    <row r="9" spans="1:8" x14ac:dyDescent="0.3">
      <c r="A9" s="77" t="s">
        <v>249</v>
      </c>
      <c r="B9" s="78">
        <v>44859</v>
      </c>
      <c r="C9" s="14">
        <v>256.14999999999998</v>
      </c>
      <c r="G9" s="8" t="s">
        <v>32</v>
      </c>
      <c r="H9" s="14">
        <f>+B3</f>
        <v>1300</v>
      </c>
    </row>
    <row r="10" spans="1:8" x14ac:dyDescent="0.3">
      <c r="A10" s="11"/>
      <c r="B10" s="12"/>
      <c r="C10" s="15"/>
      <c r="G10" s="6" t="s">
        <v>33</v>
      </c>
      <c r="H10" s="15">
        <f>+C16</f>
        <v>256.14999999999998</v>
      </c>
    </row>
    <row r="11" spans="1:8" ht="15" thickBot="1" x14ac:dyDescent="0.35">
      <c r="A11" s="11"/>
      <c r="B11" s="12"/>
      <c r="C11" s="15"/>
      <c r="G11" s="9"/>
      <c r="H11" s="10"/>
    </row>
    <row r="12" spans="1:8" ht="15" thickBot="1" x14ac:dyDescent="0.35">
      <c r="A12" s="11"/>
      <c r="B12" s="12"/>
      <c r="C12" s="15"/>
      <c r="G12" s="16" t="s">
        <v>34</v>
      </c>
      <c r="H12" s="17">
        <f>+H9-H10</f>
        <v>1043.8499999999999</v>
      </c>
    </row>
    <row r="13" spans="1:8" x14ac:dyDescent="0.3">
      <c r="A13" s="11"/>
      <c r="B13" s="12"/>
      <c r="C13" s="15"/>
    </row>
    <row r="14" spans="1:8" x14ac:dyDescent="0.3">
      <c r="A14" s="11"/>
      <c r="B14" s="13"/>
      <c r="C14" s="15"/>
    </row>
    <row r="15" spans="1:8" ht="15" thickBot="1" x14ac:dyDescent="0.35">
      <c r="A15" s="11"/>
      <c r="B15" s="13"/>
      <c r="C15" s="15"/>
    </row>
    <row r="16" spans="1:8" ht="15" thickBot="1" x14ac:dyDescent="0.35">
      <c r="A16" s="79"/>
      <c r="B16" s="80" t="s">
        <v>31</v>
      </c>
      <c r="C16" s="81">
        <f>SUM(C9:C15)</f>
        <v>256.14999999999998</v>
      </c>
    </row>
  </sheetData>
  <mergeCells count="1">
    <mergeCell ref="G8:H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workbookViewId="0">
      <selection activeCell="J33" sqref="J33"/>
    </sheetView>
  </sheetViews>
  <sheetFormatPr defaultRowHeight="14.4" x14ac:dyDescent="0.3"/>
  <cols>
    <col min="1" max="1" width="16.44140625" customWidth="1"/>
    <col min="2" max="2" width="16.44140625" style="1" customWidth="1"/>
    <col min="3" max="3" width="20.5546875" customWidth="1"/>
    <col min="7" max="7" width="14.5546875" bestFit="1" customWidth="1"/>
    <col min="8" max="8" width="15.5546875" customWidth="1"/>
  </cols>
  <sheetData>
    <row r="1" spans="1:8" x14ac:dyDescent="0.3">
      <c r="A1" s="1" t="s">
        <v>23</v>
      </c>
      <c r="B1" s="71" t="s">
        <v>66</v>
      </c>
    </row>
    <row r="2" spans="1:8" x14ac:dyDescent="0.3">
      <c r="A2" s="1" t="s">
        <v>24</v>
      </c>
      <c r="B2" s="2">
        <v>43839</v>
      </c>
    </row>
    <row r="3" spans="1:8" x14ac:dyDescent="0.3">
      <c r="A3" s="4" t="s">
        <v>25</v>
      </c>
      <c r="B3" s="3">
        <v>9000</v>
      </c>
    </row>
    <row r="4" spans="1:8" x14ac:dyDescent="0.3">
      <c r="A4" s="1" t="s">
        <v>26</v>
      </c>
      <c r="B4" s="1" t="s">
        <v>67</v>
      </c>
    </row>
    <row r="5" spans="1:8" x14ac:dyDescent="0.3">
      <c r="A5" s="4" t="s">
        <v>27</v>
      </c>
      <c r="B5" s="4" t="s">
        <v>68</v>
      </c>
      <c r="C5" s="73"/>
      <c r="D5" s="73"/>
    </row>
    <row r="8" spans="1:8" s="5" customFormat="1" ht="28.8" x14ac:dyDescent="0.3">
      <c r="A8" s="74" t="s">
        <v>28</v>
      </c>
      <c r="B8" s="75" t="s">
        <v>29</v>
      </c>
      <c r="C8" s="76" t="s">
        <v>30</v>
      </c>
      <c r="G8" s="140" t="s">
        <v>35</v>
      </c>
      <c r="H8" s="141"/>
    </row>
    <row r="9" spans="1:8" x14ac:dyDescent="0.3">
      <c r="A9" s="82" t="s">
        <v>69</v>
      </c>
      <c r="B9" s="78">
        <v>43845</v>
      </c>
      <c r="C9" s="14">
        <v>1161.9000000000001</v>
      </c>
      <c r="G9" s="8" t="s">
        <v>32</v>
      </c>
      <c r="H9" s="14">
        <f>+B3</f>
        <v>9000</v>
      </c>
    </row>
    <row r="10" spans="1:8" x14ac:dyDescent="0.3">
      <c r="A10" s="83" t="s">
        <v>70</v>
      </c>
      <c r="B10" s="12">
        <v>43992</v>
      </c>
      <c r="C10" s="15">
        <v>140</v>
      </c>
      <c r="G10" s="6" t="s">
        <v>33</v>
      </c>
      <c r="H10" s="15">
        <f>+C18</f>
        <v>3454.87</v>
      </c>
    </row>
    <row r="11" spans="1:8" ht="15" thickBot="1" x14ac:dyDescent="0.35">
      <c r="A11" s="83" t="s">
        <v>71</v>
      </c>
      <c r="B11" s="12">
        <v>44069</v>
      </c>
      <c r="C11" s="15">
        <v>322</v>
      </c>
      <c r="G11" s="9"/>
      <c r="H11" s="10"/>
    </row>
    <row r="12" spans="1:8" ht="15" thickBot="1" x14ac:dyDescent="0.35">
      <c r="A12" s="83" t="s">
        <v>72</v>
      </c>
      <c r="B12" s="12">
        <v>44152</v>
      </c>
      <c r="C12" s="15">
        <v>797.75</v>
      </c>
      <c r="G12" s="16" t="s">
        <v>34</v>
      </c>
      <c r="H12" s="17">
        <f>+H9-H10</f>
        <v>5545.13</v>
      </c>
    </row>
    <row r="13" spans="1:8" x14ac:dyDescent="0.3">
      <c r="A13" s="83" t="s">
        <v>115</v>
      </c>
      <c r="B13" s="12">
        <v>44593</v>
      </c>
      <c r="C13" s="15">
        <v>406.83</v>
      </c>
    </row>
    <row r="14" spans="1:8" x14ac:dyDescent="0.3">
      <c r="A14" s="83" t="s">
        <v>169</v>
      </c>
      <c r="B14" s="12">
        <v>44713</v>
      </c>
      <c r="C14" s="15">
        <v>626.39</v>
      </c>
    </row>
    <row r="15" spans="1:8" x14ac:dyDescent="0.3">
      <c r="A15" s="83"/>
      <c r="B15" s="13"/>
      <c r="C15" s="15"/>
    </row>
    <row r="16" spans="1:8" x14ac:dyDescent="0.3">
      <c r="A16" s="83"/>
      <c r="B16" s="13"/>
      <c r="C16" s="15"/>
    </row>
    <row r="17" spans="1:8" ht="15" thickBot="1" x14ac:dyDescent="0.35">
      <c r="A17" s="83"/>
      <c r="B17" s="13"/>
      <c r="C17" s="15"/>
    </row>
    <row r="18" spans="1:8" ht="15" thickBot="1" x14ac:dyDescent="0.35">
      <c r="A18" s="79"/>
      <c r="B18" s="80" t="s">
        <v>31</v>
      </c>
      <c r="C18" s="81">
        <f>SUM(C9:C17)</f>
        <v>3454.87</v>
      </c>
    </row>
    <row r="21" spans="1:8" x14ac:dyDescent="0.3">
      <c r="A21" s="1" t="s">
        <v>23</v>
      </c>
      <c r="B21" s="71" t="s">
        <v>75</v>
      </c>
    </row>
    <row r="22" spans="1:8" x14ac:dyDescent="0.3">
      <c r="A22" s="1" t="s">
        <v>24</v>
      </c>
      <c r="B22" s="2">
        <v>44851</v>
      </c>
    </row>
    <row r="23" spans="1:8" x14ac:dyDescent="0.3">
      <c r="A23" s="4" t="s">
        <v>25</v>
      </c>
      <c r="B23" s="3">
        <v>150</v>
      </c>
    </row>
    <row r="24" spans="1:8" x14ac:dyDescent="0.3">
      <c r="A24" s="1" t="s">
        <v>26</v>
      </c>
      <c r="B24" s="1" t="s">
        <v>226</v>
      </c>
    </row>
    <row r="25" spans="1:8" x14ac:dyDescent="0.3">
      <c r="A25" s="4" t="s">
        <v>27</v>
      </c>
      <c r="B25" s="4" t="s">
        <v>68</v>
      </c>
      <c r="C25" s="73"/>
      <c r="D25" s="73"/>
    </row>
    <row r="27" spans="1:8" ht="28.8" x14ac:dyDescent="0.3">
      <c r="A27" s="74" t="s">
        <v>28</v>
      </c>
      <c r="B27" s="75" t="s">
        <v>29</v>
      </c>
      <c r="C27" s="76" t="s">
        <v>30</v>
      </c>
      <c r="D27" s="5"/>
      <c r="E27" s="5"/>
      <c r="F27" s="5"/>
      <c r="G27" s="140" t="s">
        <v>35</v>
      </c>
      <c r="H27" s="141"/>
    </row>
    <row r="28" spans="1:8" x14ac:dyDescent="0.3">
      <c r="A28" s="82" t="s">
        <v>229</v>
      </c>
      <c r="B28" s="78">
        <v>44851</v>
      </c>
      <c r="C28" s="14">
        <v>124.76</v>
      </c>
      <c r="G28" s="8" t="s">
        <v>32</v>
      </c>
      <c r="H28" s="14">
        <f>+B23</f>
        <v>150</v>
      </c>
    </row>
    <row r="29" spans="1:8" x14ac:dyDescent="0.3">
      <c r="A29" s="83"/>
      <c r="B29" s="12"/>
      <c r="C29" s="15"/>
      <c r="G29" s="6" t="s">
        <v>33</v>
      </c>
      <c r="H29" s="15">
        <f>+C33</f>
        <v>124.76</v>
      </c>
    </row>
    <row r="30" spans="1:8" ht="15" thickBot="1" x14ac:dyDescent="0.35">
      <c r="A30" s="83"/>
      <c r="B30" s="12"/>
      <c r="C30" s="15"/>
      <c r="G30" s="9"/>
      <c r="H30" s="10"/>
    </row>
    <row r="31" spans="1:8" ht="15" thickBot="1" x14ac:dyDescent="0.35">
      <c r="A31" s="83"/>
      <c r="B31" s="12"/>
      <c r="C31" s="15"/>
      <c r="G31" s="16" t="s">
        <v>34</v>
      </c>
      <c r="H31" s="17">
        <f>+H28-H29</f>
        <v>25.239999999999995</v>
      </c>
    </row>
    <row r="32" spans="1:8" ht="15" thickBot="1" x14ac:dyDescent="0.35">
      <c r="A32" s="83"/>
      <c r="B32" s="12"/>
      <c r="C32" s="15"/>
    </row>
    <row r="33" spans="1:3" ht="15" thickBot="1" x14ac:dyDescent="0.35">
      <c r="A33" s="79"/>
      <c r="B33" s="80" t="s">
        <v>31</v>
      </c>
      <c r="C33" s="81">
        <f>SUM(C28:C32)</f>
        <v>124.76</v>
      </c>
    </row>
  </sheetData>
  <mergeCells count="2">
    <mergeCell ref="G8:H8"/>
    <mergeCell ref="G27:H2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27</vt:i4>
      </vt:variant>
      <vt:variant>
        <vt:lpstr>Intervalli denominati</vt:lpstr>
      </vt:variant>
      <vt:variant>
        <vt:i4>5</vt:i4>
      </vt:variant>
    </vt:vector>
  </HeadingPairs>
  <TitlesOfParts>
    <vt:vector size="32" baseType="lpstr">
      <vt:lpstr>UO_BRESCIA</vt:lpstr>
      <vt:lpstr>AMAZON</vt:lpstr>
      <vt:lpstr>3DZ</vt:lpstr>
      <vt:lpstr>BODY LINE</vt:lpstr>
      <vt:lpstr>BORGO SPURGHI-20</vt:lpstr>
      <vt:lpstr>CAVALCA NOLEGGIO</vt:lpstr>
      <vt:lpstr>CERRO TORRE-20</vt:lpstr>
      <vt:lpstr>COPROF</vt:lpstr>
      <vt:lpstr>CVF2 SRL-20</vt:lpstr>
      <vt:lpstr>DECATHLON </vt:lpstr>
      <vt:lpstr>DETERCHIMICA-20</vt:lpstr>
      <vt:lpstr>DR TECNOLOGY</vt:lpstr>
      <vt:lpstr>ECO GREEEN EXPERT</vt:lpstr>
      <vt:lpstr>EFFEGI</vt:lpstr>
      <vt:lpstr>FERRAMENTA PASINI</vt:lpstr>
      <vt:lpstr>F.LLI SAVOLDI</vt:lpstr>
      <vt:lpstr>GALELLI TESSUTI</vt:lpstr>
      <vt:lpstr>INTEGRA SOC. COOP</vt:lpstr>
      <vt:lpstr>LA CORO IMPIANTI</vt:lpstr>
      <vt:lpstr>LE FORBICI D'ORO</vt:lpstr>
      <vt:lpstr>OLIVINI</vt:lpstr>
      <vt:lpstr>PALUAN</vt:lpstr>
      <vt:lpstr>SONEPAR-20</vt:lpstr>
      <vt:lpstr>TELEFONICA LOMBARDA</vt:lpstr>
      <vt:lpstr>VALSECCHI</vt:lpstr>
      <vt:lpstr>VIGILANZA GROUP</vt:lpstr>
      <vt:lpstr>dati</vt:lpstr>
      <vt:lpstr>UO_BRESCIA!_Hlk23157351</vt:lpstr>
      <vt:lpstr>'CERRO TORRE-20'!Area_stampa</vt:lpstr>
      <vt:lpstr>'CVF2 SRL-20'!Area_stampa</vt:lpstr>
      <vt:lpstr>procedura</vt:lpstr>
      <vt:lpstr>struttura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2023-01-10T13:39:03Z</dcterms:modified>
</cp:coreProperties>
</file>