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codeName="Questa_cartella_di_lavoro"/>
  <xr:revisionPtr revIDLastSave="0" documentId="13_ncr:1_{1B9B7BB5-4A95-414D-B96C-7DF3CE82EDF1}" xr6:coauthVersionLast="47" xr6:coauthVersionMax="47" xr10:uidLastSave="{00000000-0000-0000-0000-000000000000}"/>
  <bookViews>
    <workbookView xWindow="-110" yWindow="-110" windowWidth="19420" windowHeight="10300" tabRatio="703" xr2:uid="{00000000-000D-0000-FFFF-FFFF00000000}"/>
  </bookViews>
  <sheets>
    <sheet name="2022" sheetId="188" r:id="rId1"/>
    <sheet name="PUBLIADIGE" sheetId="96" state="hidden" r:id="rId2"/>
  </sheets>
  <definedNames>
    <definedName name="_xlnm._FilterDatabase" localSheetId="0" hidden="1">'2022'!$A$1:$G$17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6" l="1"/>
  <c r="H9" i="96" s="1"/>
  <c r="H7" i="96"/>
  <c r="H11" i="96" l="1"/>
  <c r="C28" i="96" l="1"/>
  <c r="H25" i="96" s="1"/>
  <c r="H23" i="96"/>
  <c r="H27" i="96" l="1"/>
  <c r="C44" i="96" l="1"/>
  <c r="H41" i="96" l="1"/>
  <c r="H39" i="96"/>
  <c r="H43" i="96" l="1"/>
</calcChain>
</file>

<file path=xl/sharedStrings.xml><?xml version="1.0" encoding="utf-8"?>
<sst xmlns="http://schemas.openxmlformats.org/spreadsheetml/2006/main" count="153" uniqueCount="101">
  <si>
    <t>CIG</t>
  </si>
  <si>
    <t>AGGIUDICATARIO</t>
  </si>
  <si>
    <t xml:space="preserve">IMPORTO AGGIUDICAZIONE </t>
  </si>
  <si>
    <t>DATA DETERMINA A CONTRARRE</t>
  </si>
  <si>
    <t>NUMERO DETERMINA A CONTRARRE</t>
  </si>
  <si>
    <t>DETERMINA:</t>
  </si>
  <si>
    <t>DATA:</t>
  </si>
  <si>
    <t>IMPORTO:</t>
  </si>
  <si>
    <t>CIG:</t>
  </si>
  <si>
    <t>AFFIDATARIO:</t>
  </si>
  <si>
    <t>NR ORDINE</t>
  </si>
  <si>
    <t>DATA ORDINE</t>
  </si>
  <si>
    <t>IMPORTO (IMPONIBILE)</t>
  </si>
  <si>
    <t>TOTALE</t>
  </si>
  <si>
    <t>IMPORTO CIG</t>
  </si>
  <si>
    <t>TOTALE ORDINI</t>
  </si>
  <si>
    <t>DIFFERENZA</t>
  </si>
  <si>
    <t>LIQUIDAZIONE - CIG</t>
  </si>
  <si>
    <t>OGGETTO</t>
  </si>
  <si>
    <t>ELETTROCASA SRL</t>
  </si>
  <si>
    <t>241-01</t>
  </si>
  <si>
    <t>73-01</t>
  </si>
  <si>
    <t>ZD82D9CFA2</t>
  </si>
  <si>
    <t>PUBLIADIGE</t>
  </si>
  <si>
    <t>BANDO CANDIDATURE TD 20 21</t>
  </si>
  <si>
    <t>bando ti docenti sett 20 21</t>
  </si>
  <si>
    <t>28/12/2020 (data contr.09/07/2020)</t>
  </si>
  <si>
    <t>125-01</t>
  </si>
  <si>
    <t>84-01</t>
  </si>
  <si>
    <t>bando operatore amministrativo</t>
  </si>
  <si>
    <t>bando t.i. amministrativi 2020</t>
  </si>
  <si>
    <t>DETERMINA CHIUSA</t>
  </si>
  <si>
    <t>ADECCO SPA</t>
  </si>
  <si>
    <t>REKEEP SPA</t>
  </si>
  <si>
    <t>fatta su bs</t>
  </si>
  <si>
    <t>07/02</t>
  </si>
  <si>
    <t>pubblicazione bandi TI luglio 2021</t>
  </si>
  <si>
    <t xml:space="preserve">Z093294488 </t>
  </si>
  <si>
    <t>pubblicazione bandi TI nov 2021</t>
  </si>
  <si>
    <t>DATA SPEED</t>
  </si>
  <si>
    <t>23-01</t>
  </si>
  <si>
    <t>91086908C5</t>
  </si>
  <si>
    <t>AFFIDAMENTO DEL SERVIZIO DI PULIZIA IMMOBILI DEL CFP ZANARDELLI PER IL PERIODO GENNAIO-MARZO 2022</t>
  </si>
  <si>
    <t>77-01</t>
  </si>
  <si>
    <t>91260216C4</t>
  </si>
  <si>
    <t>33-01</t>
  </si>
  <si>
    <t xml:space="preserve">ISTITUTO SAN FERNANDO </t>
  </si>
  <si>
    <t>AFFIDAMENTO DEL SERVIZIO DI OSPITALITà TIROCINANTI PROGETTI DI  Regione Lombardia  id.3399891 e Erasmus plus KA121 codice 2021-it01-ka121-vet-000009551 c/o Sivilla - Espagna</t>
  </si>
  <si>
    <t>87-01</t>
  </si>
  <si>
    <t>pubblicazione bando 05-03-2022</t>
  </si>
  <si>
    <t>410-01</t>
  </si>
  <si>
    <t>533-01</t>
  </si>
  <si>
    <t>113-01</t>
  </si>
  <si>
    <t>150-01</t>
  </si>
  <si>
    <t>66-01</t>
  </si>
  <si>
    <t xml:space="preserve"> 920897810E</t>
  </si>
  <si>
    <t>AFFIDAMENTO DEL SERVIZIO DI PULIZIA IMMOBILI DEL CFP ZANARDELLI PER IL PERIODO APRILE-GIUGNO 2022</t>
  </si>
  <si>
    <t>68-01</t>
  </si>
  <si>
    <t>92126653A9</t>
  </si>
  <si>
    <t>INTRED</t>
  </si>
  <si>
    <t>AFFIDAMENTO DEL SERVIZIO PER CONNESSIONI FIBRA E SERVIZI TELEFONICI VOIP PER U.O. BRESCIA,CHIARI,DARFO,VEROLANUOVA,VILLANUOVA S/C,ISEO,DESENZANO</t>
  </si>
  <si>
    <t>76-01</t>
  </si>
  <si>
    <t>9229078C16</t>
  </si>
  <si>
    <t>ENEL ENERGIA</t>
  </si>
  <si>
    <t>Affidamento della fornitura di energia elettrica per le 9 u.o. del CFP Zanardelli – mediante adesione alla Convenzione Consip per la fornitura di energia elettrica e dei servizi connessi per le Pubbliche Amministrazioni, “ENERGIA ELETTRICA 19 – Lotto 3 _PRODOTTI VERDI A PREZZO VARIABILE – CIG 8768349E7C</t>
  </si>
  <si>
    <t>922947106A</t>
  </si>
  <si>
    <t>AFFIDAMENTO DELLA FORNITURA DI ATTREZZATURE INFORMATICHE PER ALLIEVI E DOCENTI DIPENDENTI DELLE CLASSI I A.F. 2022-2023 DELLE U.O. DI BRESCIA, CHIARI, VEROLANUOVA, DARFO B.T., VILLANUOVA S/C DEL CENTRO FORMATIVO PROVINCIALE "G. ZANARDELLI" DEL CORSO "OPERATORE INFORMATICO"</t>
  </si>
  <si>
    <t>AFFIDAMENTO DELLA FORNITURA DI GAS NATURALE PER LE 9 U.O. DEL CFP ZANARDELLI – MEDIANTE ADESIONE ALLA CONVENZIONE CONSIP PER LA FORNITURA DI GAS NATURALE E DEI SERVIZI CONNESSI “GAS NATURALE EDIZIONE 14 – LOTTO 3 – PREZZO VARIABILE</t>
  </si>
  <si>
    <t>HERA COMM</t>
  </si>
  <si>
    <t>9236308A79</t>
  </si>
  <si>
    <t>100-01</t>
  </si>
  <si>
    <t>9272375DE6</t>
  </si>
  <si>
    <t>SVARIEP SRL</t>
  </si>
  <si>
    <t xml:space="preserve">AFFIDAMENTO DEI LAVORI DI PAVIMENTAZIONE E RESTYLING DI LABORATORI E LOCALI PRESSO GLI IMMOBILI DI VARIE UNITÀ ORGANIZZATIVA DEL CENTRO FORMATIVO PROVINCIALE “G. ZANARDELLI” </t>
  </si>
  <si>
    <t>106-01</t>
  </si>
  <si>
    <t>92906105E8</t>
  </si>
  <si>
    <t>AFFIDAMENTO DELLA FORNITURA DI ATTREZZATURE HARDWARE PER AULE E LABORATORI DI TUTTE LE U.O. DEL CFPZANARDELLI</t>
  </si>
  <si>
    <t>PEGOIANI G&amp;C SNC</t>
  </si>
  <si>
    <t>107-01</t>
  </si>
  <si>
    <t>AFFIDAMENTO DEI LAVORI DI TINTEGGIATURA E OPERE ACCESSORIE/AFFERENTI DEGLI IMMOBILI DI TUTTE LE UNITÀ ORGANIZZATIVE DEL CENTRO FORMATIVO PROVINCIALE “G. ZANARDELLI”</t>
  </si>
  <si>
    <t>ZUCCA GIANLUIGI SERVIZI EDILI GROUP</t>
  </si>
  <si>
    <t>92921382DB</t>
  </si>
  <si>
    <t>AFFIDAMENTO DEL SERVIZIO DI PULIZIA IMMOBILI DEL CFP ZANARDELLI PER IL PERIODO LUGLIO-AGOSTO 2022</t>
  </si>
  <si>
    <t>9307488E10</t>
  </si>
  <si>
    <t>PUBBLICAZIONE BANDI DOC AGOSTO22</t>
  </si>
  <si>
    <t>Z1937631A3</t>
  </si>
  <si>
    <t>137-01</t>
  </si>
  <si>
    <t xml:space="preserve">AFFIDAMENTO DELLA FORNITURA DI ATTREZZATURE INFORMATICHE PER ALLIEVI DEL LABORATORIO DEL CORSO DI “GRAFICO MULTIMEDIA” DELLA U.O. DI EDOLO, PER GLI ALLIEVI DEL CORSO DI MECCANICA PRESSO U.O. DI CHIARI E PER IL NUOVO LABORATORIO MULTIMEDIALE DELLA U.O. DI BRESCIA </t>
  </si>
  <si>
    <t>C&amp;C CONSULTING SPA</t>
  </si>
  <si>
    <t>9368055B89</t>
  </si>
  <si>
    <t>938556091F</t>
  </si>
  <si>
    <t>AFFIDAMENTO SERV. PULIZIE IMMOBILI SETTEMBRE-OTTOBRE 2022</t>
  </si>
  <si>
    <t>159-01</t>
  </si>
  <si>
    <t>AFFIDAMENTO DEL SERVIZIO DI SOMMINSITRAZIONE LAVORO PER FORMATORI IRC ANNO 22/23</t>
  </si>
  <si>
    <t>173-01</t>
  </si>
  <si>
    <t>943093803E</t>
  </si>
  <si>
    <t>AFFIDAMENTO DEL SERVIZIO DI OSPITALITA PER TIROCINANTI ALL'ESTERO OTTOBRE 22</t>
  </si>
  <si>
    <t>AFFIDAMENTO DELLA FORNITURA DI ATTREZZATURE INFORMATICHE HARDWARE PER AULE E LABORATORI DI TUTTE LE UNITA’ ORGANIZZATIVE DEL CENTRO FORMATIVO PROVINCIALE "G. ZANARDELLI"</t>
  </si>
  <si>
    <t>OGGETTO DELL'AFFIDAMENTO</t>
  </si>
  <si>
    <t>DOCUMENTI PROCEDURA</t>
  </si>
  <si>
    <t>scarica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</si>
</sst>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&quot;€&quot;* #,##0.00_-;\-&quot;€&quot;* #,##0.00_-;_-&quot;€&quot;* &quot;-&quot;??_-;_-@_-"/>
    <numFmt numFmtId="167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67" fontId="2" fillId="3" borderId="0" xfId="2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167" fontId="0" fillId="0" borderId="7" xfId="0" applyNumberFormat="1" applyBorder="1"/>
    <xf numFmtId="167" fontId="0" fillId="0" borderId="5" xfId="0" applyNumberFormat="1" applyBorder="1"/>
    <xf numFmtId="0" fontId="2" fillId="0" borderId="12" xfId="0" applyFont="1" applyBorder="1"/>
    <xf numFmtId="167" fontId="2" fillId="0" borderId="13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/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14" fontId="2" fillId="0" borderId="0" xfId="0" applyNumberFormat="1" applyFont="1" applyAlignment="1">
      <alignment horizontal="left"/>
    </xf>
    <xf numFmtId="167" fontId="6" fillId="0" borderId="13" xfId="0" applyNumberFormat="1" applyFont="1" applyBorder="1"/>
    <xf numFmtId="0" fontId="0" fillId="0" borderId="18" xfId="0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/>
    <xf numFmtId="14" fontId="0" fillId="0" borderId="4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67" fontId="0" fillId="0" borderId="16" xfId="0" applyNumberFormat="1" applyBorder="1" applyAlignment="1">
      <alignment horizontal="center"/>
    </xf>
    <xf numFmtId="14" fontId="0" fillId="0" borderId="4" xfId="0" applyNumberFormat="1" applyBorder="1" applyAlignment="1">
      <alignment horizontal="left" vertical="center" wrapText="1"/>
    </xf>
    <xf numFmtId="167" fontId="0" fillId="0" borderId="5" xfId="0" applyNumberFormat="1" applyBorder="1" applyAlignment="1">
      <alignment horizontal="center" vertical="center"/>
    </xf>
    <xf numFmtId="0" fontId="7" fillId="0" borderId="0" xfId="0" applyFont="1"/>
    <xf numFmtId="14" fontId="0" fillId="4" borderId="4" xfId="0" applyNumberFormat="1" applyFill="1" applyBorder="1" applyAlignment="1">
      <alignment horizontal="left"/>
    </xf>
    <xf numFmtId="167" fontId="0" fillId="4" borderId="5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0" xfId="0" applyBorder="1"/>
    <xf numFmtId="0" fontId="2" fillId="0" borderId="21" xfId="0" applyFont="1" applyBorder="1" applyAlignment="1">
      <alignment horizontal="right"/>
    </xf>
    <xf numFmtId="167" fontId="0" fillId="0" borderId="22" xfId="0" applyNumberFormat="1" applyBorder="1"/>
    <xf numFmtId="49" fontId="4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0" fontId="9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0" xfId="0" applyFont="1"/>
    <xf numFmtId="0" fontId="4" fillId="0" borderId="1" xfId="0" applyFont="1" applyBorder="1" applyAlignment="1">
      <alignment vertical="top" wrapText="1"/>
    </xf>
    <xf numFmtId="166" fontId="4" fillId="0" borderId="23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3" fillId="2" borderId="2" xfId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11" fillId="0" borderId="1" xfId="14" applyBorder="1" applyAlignment="1">
      <alignment horizontal="center"/>
    </xf>
    <xf numFmtId="0" fontId="11" fillId="0" borderId="1" xfId="14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5">
    <cellStyle name="Collegamento ipertestuale" xfId="14" builtinId="8"/>
    <cellStyle name="Migliaia" xfId="2" builtinId="3"/>
    <cellStyle name="Migliaia 2" xfId="13" xr:uid="{00000000-0005-0000-0000-000001000000}"/>
    <cellStyle name="Normale" xfId="0" builtinId="0"/>
    <cellStyle name="Normale 2" xfId="4" xr:uid="{00000000-0005-0000-0000-000003000000}"/>
    <cellStyle name="Normale 2 2" xfId="6" xr:uid="{00000000-0005-0000-0000-000004000000}"/>
    <cellStyle name="Normale 2 3" xfId="8" xr:uid="{00000000-0005-0000-0000-000005000000}"/>
    <cellStyle name="Valuta" xfId="1" builtinId="4"/>
    <cellStyle name="Valuta 2" xfId="3" xr:uid="{00000000-0005-0000-0000-000007000000}"/>
    <cellStyle name="Valuta 2 2" xfId="5" xr:uid="{00000000-0005-0000-0000-000008000000}"/>
    <cellStyle name="Valuta 2 3" xfId="7" xr:uid="{00000000-0005-0000-0000-000009000000}"/>
    <cellStyle name="Valuta 2 4" xfId="9" xr:uid="{00000000-0005-0000-0000-00000A000000}"/>
    <cellStyle name="Valuta 2 5" xfId="10" xr:uid="{00000000-0005-0000-0000-00000B000000}"/>
    <cellStyle name="Valuta 2 6" xfId="11" xr:uid="{00000000-0005-0000-0000-00000C000000}"/>
    <cellStyle name="Valuta 3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DET_100-01\DET_100-01_SVARIEP_lavori%20di%20pavimentazione%20varie%20u.o.signed..pdf" TargetMode="External"/><Relationship Id="rId13" Type="http://schemas.openxmlformats.org/officeDocument/2006/relationships/hyperlink" Target="DET_159-01\DET_159-01_ADECCO-STAFF_LEASING.signed.pdf" TargetMode="External"/><Relationship Id="rId3" Type="http://schemas.openxmlformats.org/officeDocument/2006/relationships/hyperlink" Target="DET_66-01\DET_66-01_REKEEP_servizio%20pulizie%20APR-GIU%202022.SIGNED..pdf" TargetMode="External"/><Relationship Id="rId7" Type="http://schemas.openxmlformats.org/officeDocument/2006/relationships/hyperlink" Target="DET_84-01\DET_84-01_HERA%20COMM_adesione%20convenzione%20Consip%20gas%20naturale.signed..pdf" TargetMode="External"/><Relationship Id="rId12" Type="http://schemas.openxmlformats.org/officeDocument/2006/relationships/hyperlink" Target="DET_150-01\DET_150-01_REKEEP_servizio%20pulizie%20SETT-OTT%202022.pdf" TargetMode="External"/><Relationship Id="rId2" Type="http://schemas.openxmlformats.org/officeDocument/2006/relationships/hyperlink" Target="DET_33-01\DET_33-01_IST.SAN%20FERNANDO_tirocinio%20SIVIGLIA_2022.pdf" TargetMode="External"/><Relationship Id="rId16" Type="http://schemas.openxmlformats.org/officeDocument/2006/relationships/hyperlink" Target="DET_241-01\DET_241-01_DATA%20SPEED_fornitura%20attr.informatiche%20per%20tutte%20le%20u.o.SIGNED.pdf" TargetMode="External"/><Relationship Id="rId1" Type="http://schemas.openxmlformats.org/officeDocument/2006/relationships/hyperlink" Target="DET_23-01\DET_23-01_REKEEP_servizio%20pulizie%20GEN-MAR%202022.signed.pdf" TargetMode="External"/><Relationship Id="rId6" Type="http://schemas.openxmlformats.org/officeDocument/2006/relationships/hyperlink" Target="DET_77-01\DET_77-01_ELETTROCASA%20SRL_attrezzature%20informatiche.signed.pdf" TargetMode="External"/><Relationship Id="rId11" Type="http://schemas.openxmlformats.org/officeDocument/2006/relationships/hyperlink" Target="DET_113-01\DET_113-01_REKEEP_servizio%20pulizie%20LUG-AGO%202022.signed2.pdf" TargetMode="External"/><Relationship Id="rId5" Type="http://schemas.openxmlformats.org/officeDocument/2006/relationships/hyperlink" Target="DET_76-01\DET_76-01_ENEL%20ENERGIA_%20adesione%20convenzione%20consip.signed.pdf" TargetMode="External"/><Relationship Id="rId15" Type="http://schemas.openxmlformats.org/officeDocument/2006/relationships/hyperlink" Target="DET_173-01\DET_173-01%20IST.SAN%20FERNANDO_tirocinio%20SIVIGLIA_ottobre_2022.pdf" TargetMode="External"/><Relationship Id="rId10" Type="http://schemas.openxmlformats.org/officeDocument/2006/relationships/hyperlink" Target="DET_107-01\DET_107-01_ZUCCA%20GIANLUIGI%20SERV.EDILI_tinteggiatura%20per%20tutte%20u.o.SIGNED...pdf" TargetMode="External"/><Relationship Id="rId4" Type="http://schemas.openxmlformats.org/officeDocument/2006/relationships/hyperlink" Target="DET_68-01\DET_68-01_INTRED_connessioni%20fibra+voip.signed+signed.pdf" TargetMode="External"/><Relationship Id="rId9" Type="http://schemas.openxmlformats.org/officeDocument/2006/relationships/hyperlink" Target="DET_106-01\DET_106-01_EXPERT%20PEGOIANI%20G&amp;C%20SNC_attrezzature%20informatiche.signed.pdf" TargetMode="External"/><Relationship Id="rId14" Type="http://schemas.openxmlformats.org/officeDocument/2006/relationships/hyperlink" Target="DET_150-01\DET_150-01_REKEEP_servizio%20pulizie%20SETT-OTT%20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22A4-AED6-44C6-BBB5-B7635447C2DC}">
  <dimension ref="A1:G17"/>
  <sheetViews>
    <sheetView tabSelected="1" topLeftCell="B1" workbookViewId="0">
      <selection activeCell="H5" sqref="H5"/>
    </sheetView>
  </sheetViews>
  <sheetFormatPr defaultRowHeight="14.5" x14ac:dyDescent="0.35"/>
  <cols>
    <col min="1" max="1" width="12.453125" customWidth="1"/>
    <col min="2" max="2" width="14.1796875" customWidth="1"/>
    <col min="3" max="3" width="12.1796875" customWidth="1"/>
    <col min="4" max="4" width="75.08984375" customWidth="1"/>
    <col min="5" max="5" width="29.6328125" customWidth="1"/>
    <col min="6" max="6" width="17.81640625" customWidth="1"/>
    <col min="7" max="7" width="19" customWidth="1"/>
  </cols>
  <sheetData>
    <row r="1" spans="1:7" ht="36" x14ac:dyDescent="0.35">
      <c r="A1" s="64" t="s">
        <v>4</v>
      </c>
      <c r="B1" s="65" t="s">
        <v>3</v>
      </c>
      <c r="C1" s="65" t="s">
        <v>0</v>
      </c>
      <c r="D1" s="65" t="s">
        <v>98</v>
      </c>
      <c r="E1" s="65" t="s">
        <v>1</v>
      </c>
      <c r="F1" s="63" t="s">
        <v>2</v>
      </c>
      <c r="G1" s="65" t="s">
        <v>99</v>
      </c>
    </row>
    <row r="2" spans="1:7" ht="24" x14ac:dyDescent="0.35">
      <c r="A2" s="16" t="s">
        <v>40</v>
      </c>
      <c r="B2" s="14">
        <v>44609</v>
      </c>
      <c r="C2" s="15" t="s">
        <v>41</v>
      </c>
      <c r="D2" s="21" t="s">
        <v>42</v>
      </c>
      <c r="E2" s="15" t="s">
        <v>33</v>
      </c>
      <c r="F2" s="18">
        <v>120000</v>
      </c>
      <c r="G2" s="68" t="s">
        <v>100</v>
      </c>
    </row>
    <row r="3" spans="1:7" ht="24" x14ac:dyDescent="0.35">
      <c r="A3" s="16" t="s">
        <v>45</v>
      </c>
      <c r="B3" s="14">
        <v>44623</v>
      </c>
      <c r="C3" s="15" t="s">
        <v>44</v>
      </c>
      <c r="D3" s="21" t="s">
        <v>47</v>
      </c>
      <c r="E3" s="15" t="s">
        <v>46</v>
      </c>
      <c r="F3" s="22">
        <v>52087.3</v>
      </c>
      <c r="G3" s="68" t="s">
        <v>100</v>
      </c>
    </row>
    <row r="4" spans="1:7" ht="24" x14ac:dyDescent="0.35">
      <c r="A4" s="66" t="s">
        <v>54</v>
      </c>
      <c r="B4" s="17">
        <v>44679</v>
      </c>
      <c r="C4" s="15" t="s">
        <v>55</v>
      </c>
      <c r="D4" s="21" t="s">
        <v>56</v>
      </c>
      <c r="E4" s="15" t="s">
        <v>33</v>
      </c>
      <c r="F4" s="18">
        <v>130000</v>
      </c>
      <c r="G4" s="68" t="s">
        <v>100</v>
      </c>
    </row>
    <row r="5" spans="1:7" ht="24" x14ac:dyDescent="0.35">
      <c r="A5" s="66" t="s">
        <v>57</v>
      </c>
      <c r="B5" s="17">
        <v>44680</v>
      </c>
      <c r="C5" s="15" t="s">
        <v>58</v>
      </c>
      <c r="D5" s="26" t="s">
        <v>60</v>
      </c>
      <c r="E5" s="15" t="s">
        <v>59</v>
      </c>
      <c r="F5" s="18">
        <v>138371.4</v>
      </c>
      <c r="G5" s="68" t="s">
        <v>100</v>
      </c>
    </row>
    <row r="6" spans="1:7" ht="36" x14ac:dyDescent="0.35">
      <c r="A6" s="67" t="s">
        <v>61</v>
      </c>
      <c r="B6" s="19">
        <v>44691</v>
      </c>
      <c r="C6" s="20" t="s">
        <v>62</v>
      </c>
      <c r="D6" s="21" t="s">
        <v>64</v>
      </c>
      <c r="E6" s="20" t="s">
        <v>63</v>
      </c>
      <c r="F6" s="18">
        <v>600000</v>
      </c>
      <c r="G6" s="68" t="s">
        <v>100</v>
      </c>
    </row>
    <row r="7" spans="1:7" ht="36" x14ac:dyDescent="0.35">
      <c r="A7" s="67" t="s">
        <v>43</v>
      </c>
      <c r="B7" s="19">
        <v>44691</v>
      </c>
      <c r="C7" s="20" t="s">
        <v>65</v>
      </c>
      <c r="D7" s="21" t="s">
        <v>66</v>
      </c>
      <c r="E7" s="20" t="s">
        <v>19</v>
      </c>
      <c r="F7" s="22">
        <v>65000</v>
      </c>
      <c r="G7" s="68" t="s">
        <v>100</v>
      </c>
    </row>
    <row r="8" spans="1:7" ht="36" x14ac:dyDescent="0.35">
      <c r="A8" s="66" t="s">
        <v>28</v>
      </c>
      <c r="B8" s="17">
        <v>44694</v>
      </c>
      <c r="C8" s="15" t="s">
        <v>69</v>
      </c>
      <c r="D8" s="21" t="s">
        <v>67</v>
      </c>
      <c r="E8" s="15" t="s">
        <v>68</v>
      </c>
      <c r="F8" s="18">
        <v>650000</v>
      </c>
      <c r="G8" s="68" t="s">
        <v>100</v>
      </c>
    </row>
    <row r="9" spans="1:7" ht="24" x14ac:dyDescent="0.35">
      <c r="A9" s="16" t="s">
        <v>70</v>
      </c>
      <c r="B9" s="17">
        <v>44356</v>
      </c>
      <c r="C9" s="16" t="s">
        <v>71</v>
      </c>
      <c r="D9" s="21" t="s">
        <v>73</v>
      </c>
      <c r="E9" s="15" t="s">
        <v>72</v>
      </c>
      <c r="F9" s="18">
        <v>60000</v>
      </c>
      <c r="G9" s="68" t="s">
        <v>100</v>
      </c>
    </row>
    <row r="10" spans="1:7" ht="24" x14ac:dyDescent="0.35">
      <c r="A10" s="16" t="s">
        <v>74</v>
      </c>
      <c r="B10" s="14">
        <v>44734</v>
      </c>
      <c r="C10" s="16" t="s">
        <v>75</v>
      </c>
      <c r="D10" s="54" t="s">
        <v>76</v>
      </c>
      <c r="E10" s="15" t="s">
        <v>77</v>
      </c>
      <c r="F10" s="18">
        <v>80000</v>
      </c>
      <c r="G10" s="68" t="s">
        <v>100</v>
      </c>
    </row>
    <row r="11" spans="1:7" ht="24" x14ac:dyDescent="0.35">
      <c r="A11" s="16" t="s">
        <v>78</v>
      </c>
      <c r="B11" s="14">
        <v>44735</v>
      </c>
      <c r="C11" s="16" t="s">
        <v>81</v>
      </c>
      <c r="D11" s="21" t="s">
        <v>79</v>
      </c>
      <c r="E11" s="25" t="s">
        <v>80</v>
      </c>
      <c r="F11" s="18">
        <v>50000</v>
      </c>
      <c r="G11" s="68" t="s">
        <v>100</v>
      </c>
    </row>
    <row r="12" spans="1:7" ht="24" x14ac:dyDescent="0.35">
      <c r="A12" s="16" t="s">
        <v>52</v>
      </c>
      <c r="B12" s="14">
        <v>44746</v>
      </c>
      <c r="C12" s="57" t="s">
        <v>83</v>
      </c>
      <c r="D12" s="21" t="s">
        <v>82</v>
      </c>
      <c r="E12" s="15" t="s">
        <v>33</v>
      </c>
      <c r="F12" s="18">
        <v>75000</v>
      </c>
      <c r="G12" s="68" t="s">
        <v>100</v>
      </c>
    </row>
    <row r="13" spans="1:7" ht="36.5" x14ac:dyDescent="0.35">
      <c r="A13" s="16" t="s">
        <v>86</v>
      </c>
      <c r="B13" s="14">
        <v>44784</v>
      </c>
      <c r="C13" s="16" t="s">
        <v>89</v>
      </c>
      <c r="D13" s="58" t="s">
        <v>87</v>
      </c>
      <c r="E13" s="15" t="s">
        <v>88</v>
      </c>
      <c r="F13" s="18">
        <v>50314.17</v>
      </c>
      <c r="G13" s="68" t="s">
        <v>100</v>
      </c>
    </row>
    <row r="14" spans="1:7" x14ac:dyDescent="0.35">
      <c r="A14" s="24" t="s">
        <v>53</v>
      </c>
      <c r="B14" s="23">
        <v>44804</v>
      </c>
      <c r="C14" s="24" t="s">
        <v>90</v>
      </c>
      <c r="D14" s="60" t="s">
        <v>91</v>
      </c>
      <c r="E14" s="15" t="s">
        <v>33</v>
      </c>
      <c r="F14" s="18">
        <v>75000</v>
      </c>
      <c r="G14" s="69" t="s">
        <v>100</v>
      </c>
    </row>
    <row r="15" spans="1:7" x14ac:dyDescent="0.35">
      <c r="A15" s="16" t="s">
        <v>92</v>
      </c>
      <c r="B15" s="14">
        <v>44816</v>
      </c>
      <c r="C15" s="15">
        <v>9401700048</v>
      </c>
      <c r="D15" s="58" t="s">
        <v>93</v>
      </c>
      <c r="E15" s="15" t="s">
        <v>32</v>
      </c>
      <c r="F15" s="61">
        <v>139000</v>
      </c>
      <c r="G15" s="68" t="s">
        <v>100</v>
      </c>
    </row>
    <row r="16" spans="1:7" x14ac:dyDescent="0.35">
      <c r="A16" s="16" t="s">
        <v>94</v>
      </c>
      <c r="B16" s="14">
        <v>44838</v>
      </c>
      <c r="C16" s="15" t="s">
        <v>95</v>
      </c>
      <c r="D16" s="27" t="s">
        <v>96</v>
      </c>
      <c r="E16" s="15" t="s">
        <v>46</v>
      </c>
      <c r="F16" s="62">
        <v>43430</v>
      </c>
      <c r="G16" s="68" t="s">
        <v>100</v>
      </c>
    </row>
    <row r="17" spans="1:7" ht="24.5" x14ac:dyDescent="0.35">
      <c r="A17" s="16" t="s">
        <v>20</v>
      </c>
      <c r="B17" s="14">
        <v>44911</v>
      </c>
      <c r="C17" s="15">
        <v>9553479445</v>
      </c>
      <c r="D17" s="58" t="s">
        <v>97</v>
      </c>
      <c r="E17" s="15" t="s">
        <v>39</v>
      </c>
      <c r="F17" s="18">
        <v>47774</v>
      </c>
      <c r="G17" s="68" t="s">
        <v>100</v>
      </c>
    </row>
  </sheetData>
  <autoFilter ref="A1:G17" xr:uid="{AFBD22A4-AED6-44C6-BBB5-B7635447C2DC}"/>
  <hyperlinks>
    <hyperlink ref="G2" r:id="rId1" xr:uid="{F3FB8987-9839-4815-B18B-7B9F9AD9A4B5}"/>
    <hyperlink ref="G3" r:id="rId2" xr:uid="{77F0CEB8-07A4-45D2-A7E8-3FA599DE2552}"/>
    <hyperlink ref="G4" r:id="rId3" xr:uid="{2581AA79-C6F0-4F05-B9BC-2C045AEAC625}"/>
    <hyperlink ref="G5" r:id="rId4" xr:uid="{02604610-5F19-4350-9BD4-B2776D4FA6C9}"/>
    <hyperlink ref="G6" r:id="rId5" xr:uid="{F4B8673D-8D0A-477A-8A82-41A52697C298}"/>
    <hyperlink ref="G7" r:id="rId6" xr:uid="{08CDBDF5-A4AA-4267-946B-16DC43E57BB6}"/>
    <hyperlink ref="G8" r:id="rId7" xr:uid="{5983ACDC-982A-4EAC-AFB1-851C5BB12C49}"/>
    <hyperlink ref="G9" r:id="rId8" xr:uid="{9B6746E3-7B2A-479E-9C9C-851650BEF5E0}"/>
    <hyperlink ref="G10" r:id="rId9" xr:uid="{7BA6E532-2956-431B-8862-9336F557CB6E}"/>
    <hyperlink ref="G11" r:id="rId10" xr:uid="{1F84C49A-02C2-44F1-9277-2175C1082C58}"/>
    <hyperlink ref="G12" r:id="rId11" xr:uid="{B4C2A778-7C32-4201-A7A1-F5D4BE4ADB84}"/>
    <hyperlink ref="G13" r:id="rId12" xr:uid="{293295EF-7202-4D51-ABEC-F1F7CAC6DD7D}"/>
    <hyperlink ref="G15" r:id="rId13" xr:uid="{A6EEDFCF-6BF2-4F5A-81DB-EE3A7A4BB848}"/>
    <hyperlink ref="G14" r:id="rId14" xr:uid="{AA2EA8BC-2AA5-4737-B53B-6F354CF454FF}"/>
    <hyperlink ref="G16" r:id="rId15" xr:uid="{59D65945-37BD-46E8-A3D9-881F84B31704}"/>
    <hyperlink ref="G17" r:id="rId16" xr:uid="{55822661-E7B6-4384-850C-2546659AF0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H44"/>
  <sheetViews>
    <sheetView zoomScale="110" zoomScaleNormal="110" workbookViewId="0">
      <selection activeCell="D1" sqref="D1"/>
    </sheetView>
  </sheetViews>
  <sheetFormatPr defaultColWidth="8.54296875" defaultRowHeight="14.5" x14ac:dyDescent="0.35"/>
  <cols>
    <col min="1" max="1" width="12.453125" customWidth="1"/>
    <col min="2" max="2" width="17.453125" customWidth="1"/>
    <col min="3" max="3" width="13.54296875" customWidth="1"/>
    <col min="4" max="4" width="34.453125" customWidth="1"/>
    <col min="6" max="6" width="8.453125" customWidth="1"/>
    <col min="7" max="7" width="16.54296875" customWidth="1"/>
    <col min="8" max="8" width="13.54296875" customWidth="1"/>
  </cols>
  <sheetData>
    <row r="1" spans="1:8" ht="21" x14ac:dyDescent="0.5">
      <c r="A1" s="33" t="s">
        <v>5</v>
      </c>
      <c r="B1" s="55" t="s">
        <v>27</v>
      </c>
      <c r="D1" s="56" t="s">
        <v>31</v>
      </c>
    </row>
    <row r="2" spans="1:8" x14ac:dyDescent="0.35">
      <c r="A2" s="33" t="s">
        <v>6</v>
      </c>
      <c r="B2" s="35">
        <v>44776</v>
      </c>
    </row>
    <row r="3" spans="1:8" x14ac:dyDescent="0.35">
      <c r="A3" s="3" t="s">
        <v>7</v>
      </c>
      <c r="B3" s="2">
        <v>670</v>
      </c>
    </row>
    <row r="4" spans="1:8" x14ac:dyDescent="0.35">
      <c r="A4" s="1" t="s">
        <v>8</v>
      </c>
      <c r="B4" s="59" t="s">
        <v>85</v>
      </c>
    </row>
    <row r="5" spans="1:8" x14ac:dyDescent="0.35">
      <c r="A5" s="3" t="s">
        <v>9</v>
      </c>
      <c r="B5" s="3" t="s">
        <v>23</v>
      </c>
    </row>
    <row r="6" spans="1:8" ht="29" x14ac:dyDescent="0.35">
      <c r="A6" s="28" t="s">
        <v>10</v>
      </c>
      <c r="B6" s="29" t="s">
        <v>11</v>
      </c>
      <c r="C6" s="30" t="s">
        <v>12</v>
      </c>
      <c r="D6" s="4" t="s">
        <v>18</v>
      </c>
      <c r="E6" s="4"/>
      <c r="F6" s="4"/>
      <c r="G6" s="70" t="s">
        <v>17</v>
      </c>
      <c r="H6" s="71"/>
    </row>
    <row r="7" spans="1:8" x14ac:dyDescent="0.35">
      <c r="A7" s="34">
        <v>376</v>
      </c>
      <c r="B7" s="38">
        <v>44783</v>
      </c>
      <c r="C7" s="44">
        <v>222.7</v>
      </c>
      <c r="D7" s="43" t="s">
        <v>84</v>
      </c>
      <c r="E7" s="39"/>
      <c r="F7" s="39"/>
      <c r="G7" s="6" t="s">
        <v>14</v>
      </c>
      <c r="H7" s="10">
        <f>B3</f>
        <v>670</v>
      </c>
    </row>
    <row r="8" spans="1:8" x14ac:dyDescent="0.35">
      <c r="A8" s="40">
        <v>437</v>
      </c>
      <c r="B8" s="38">
        <v>44837</v>
      </c>
      <c r="C8" s="46">
        <v>438.7</v>
      </c>
      <c r="D8" s="43"/>
      <c r="G8" s="6"/>
      <c r="H8" s="10"/>
    </row>
    <row r="9" spans="1:8" x14ac:dyDescent="0.35">
      <c r="A9" s="9">
        <v>634</v>
      </c>
      <c r="B9" s="38">
        <v>44893</v>
      </c>
      <c r="C9" s="31">
        <v>222.7</v>
      </c>
      <c r="D9" s="42"/>
      <c r="G9" s="5" t="s">
        <v>15</v>
      </c>
      <c r="H9" s="11">
        <f>C12</f>
        <v>884.09999999999991</v>
      </c>
    </row>
    <row r="10" spans="1:8" ht="15" thickBot="1" x14ac:dyDescent="0.4">
      <c r="A10" s="50"/>
      <c r="B10" s="48"/>
      <c r="C10" s="49"/>
      <c r="G10" s="7"/>
      <c r="H10" s="8"/>
    </row>
    <row r="11" spans="1:8" ht="15" thickBot="1" x14ac:dyDescent="0.4">
      <c r="A11" s="37"/>
      <c r="C11" s="41"/>
      <c r="G11" s="12" t="s">
        <v>16</v>
      </c>
      <c r="H11" s="36">
        <f>+H7-H9</f>
        <v>-214.09999999999991</v>
      </c>
    </row>
    <row r="12" spans="1:8" x14ac:dyDescent="0.35">
      <c r="A12" s="51"/>
      <c r="B12" s="52" t="s">
        <v>13</v>
      </c>
      <c r="C12" s="53">
        <f>SUM(C7:C11)</f>
        <v>884.09999999999991</v>
      </c>
    </row>
    <row r="15" spans="1:8" x14ac:dyDescent="0.35">
      <c r="A15" s="33" t="s">
        <v>5</v>
      </c>
      <c r="B15" s="55" t="s">
        <v>35</v>
      </c>
      <c r="C15" t="s">
        <v>34</v>
      </c>
    </row>
    <row r="16" spans="1:8" ht="18.5" x14ac:dyDescent="0.45">
      <c r="A16" s="33" t="s">
        <v>6</v>
      </c>
      <c r="B16" s="35">
        <v>44400</v>
      </c>
      <c r="D16" s="47" t="s">
        <v>31</v>
      </c>
    </row>
    <row r="17" spans="1:8" x14ac:dyDescent="0.35">
      <c r="A17" s="3" t="s">
        <v>7</v>
      </c>
      <c r="B17" s="2">
        <v>648</v>
      </c>
    </row>
    <row r="18" spans="1:8" x14ac:dyDescent="0.35">
      <c r="A18" s="1" t="s">
        <v>8</v>
      </c>
      <c r="B18" s="32" t="s">
        <v>37</v>
      </c>
    </row>
    <row r="19" spans="1:8" x14ac:dyDescent="0.35">
      <c r="A19" s="3" t="s">
        <v>9</v>
      </c>
      <c r="B19" s="3" t="s">
        <v>23</v>
      </c>
    </row>
    <row r="20" spans="1:8" x14ac:dyDescent="0.35">
      <c r="B20" s="1"/>
    </row>
    <row r="21" spans="1:8" x14ac:dyDescent="0.35">
      <c r="B21" s="1"/>
    </row>
    <row r="22" spans="1:8" ht="29" x14ac:dyDescent="0.35">
      <c r="A22" s="28" t="s">
        <v>10</v>
      </c>
      <c r="B22" s="29" t="s">
        <v>11</v>
      </c>
      <c r="C22" s="30" t="s">
        <v>12</v>
      </c>
      <c r="D22" s="4" t="s">
        <v>18</v>
      </c>
      <c r="E22" s="4"/>
      <c r="F22" s="4"/>
      <c r="G22" s="70" t="s">
        <v>17</v>
      </c>
      <c r="H22" s="71"/>
    </row>
    <row r="23" spans="1:8" x14ac:dyDescent="0.35">
      <c r="A23" s="34" t="s">
        <v>50</v>
      </c>
      <c r="B23" s="38">
        <v>44454</v>
      </c>
      <c r="C23" s="44">
        <v>150.69999999999999</v>
      </c>
      <c r="D23" s="43" t="s">
        <v>36</v>
      </c>
      <c r="E23" s="39"/>
      <c r="F23" s="39"/>
      <c r="G23" s="6" t="s">
        <v>14</v>
      </c>
      <c r="H23" s="10">
        <f>+B17</f>
        <v>648</v>
      </c>
    </row>
    <row r="24" spans="1:8" x14ac:dyDescent="0.35">
      <c r="A24" s="40" t="s">
        <v>51</v>
      </c>
      <c r="B24" s="38">
        <v>44530</v>
      </c>
      <c r="C24" s="46">
        <v>216</v>
      </c>
      <c r="D24" s="43" t="s">
        <v>38</v>
      </c>
      <c r="G24" s="6"/>
      <c r="H24" s="10"/>
    </row>
    <row r="25" spans="1:8" x14ac:dyDescent="0.35">
      <c r="A25" s="9" t="s">
        <v>48</v>
      </c>
      <c r="B25" s="38">
        <v>44623</v>
      </c>
      <c r="C25" s="31">
        <v>222.7</v>
      </c>
      <c r="D25" s="42" t="s">
        <v>49</v>
      </c>
      <c r="G25" s="5" t="s">
        <v>15</v>
      </c>
      <c r="H25" s="11">
        <f>+C28</f>
        <v>589.4</v>
      </c>
    </row>
    <row r="26" spans="1:8" ht="15" thickBot="1" x14ac:dyDescent="0.4">
      <c r="A26" s="50"/>
      <c r="B26" s="48"/>
      <c r="C26" s="49"/>
      <c r="G26" s="7"/>
      <c r="H26" s="8"/>
    </row>
    <row r="27" spans="1:8" ht="15" thickBot="1" x14ac:dyDescent="0.4">
      <c r="A27" s="37"/>
      <c r="C27" s="41"/>
      <c r="G27" s="12" t="s">
        <v>16</v>
      </c>
      <c r="H27" s="13">
        <f>+H23-H25</f>
        <v>58.600000000000023</v>
      </c>
    </row>
    <row r="28" spans="1:8" ht="18.5" x14ac:dyDescent="0.45">
      <c r="A28" s="51"/>
      <c r="B28" s="52" t="s">
        <v>13</v>
      </c>
      <c r="C28" s="53">
        <f>SUM(C23:C27)</f>
        <v>589.4</v>
      </c>
      <c r="G28" s="47" t="s">
        <v>31</v>
      </c>
    </row>
    <row r="31" spans="1:8" x14ac:dyDescent="0.35">
      <c r="A31" s="33" t="s">
        <v>5</v>
      </c>
      <c r="B31" s="33" t="s">
        <v>21</v>
      </c>
    </row>
    <row r="32" spans="1:8" ht="18.5" x14ac:dyDescent="0.45">
      <c r="A32" s="33" t="s">
        <v>6</v>
      </c>
      <c r="B32" s="35">
        <v>44021</v>
      </c>
      <c r="D32" s="47" t="s">
        <v>31</v>
      </c>
    </row>
    <row r="33" spans="1:8" x14ac:dyDescent="0.35">
      <c r="A33" s="3" t="s">
        <v>7</v>
      </c>
      <c r="B33" s="2">
        <v>668.1</v>
      </c>
    </row>
    <row r="34" spans="1:8" x14ac:dyDescent="0.35">
      <c r="A34" s="1" t="s">
        <v>8</v>
      </c>
      <c r="B34" s="32" t="s">
        <v>22</v>
      </c>
    </row>
    <row r="35" spans="1:8" x14ac:dyDescent="0.35">
      <c r="A35" s="3" t="s">
        <v>9</v>
      </c>
      <c r="B35" s="3" t="s">
        <v>23</v>
      </c>
    </row>
    <row r="36" spans="1:8" x14ac:dyDescent="0.35">
      <c r="B36" s="1"/>
    </row>
    <row r="37" spans="1:8" x14ac:dyDescent="0.35">
      <c r="B37" s="1"/>
    </row>
    <row r="38" spans="1:8" ht="29" x14ac:dyDescent="0.35">
      <c r="A38" s="28" t="s">
        <v>10</v>
      </c>
      <c r="B38" s="29" t="s">
        <v>11</v>
      </c>
      <c r="C38" s="30" t="s">
        <v>12</v>
      </c>
      <c r="D38" s="4"/>
      <c r="E38" s="4"/>
      <c r="F38" s="4"/>
      <c r="G38" s="70" t="s">
        <v>17</v>
      </c>
      <c r="H38" s="71"/>
    </row>
    <row r="39" spans="1:8" x14ac:dyDescent="0.35">
      <c r="A39" s="34">
        <v>268</v>
      </c>
      <c r="B39" s="43">
        <v>44084</v>
      </c>
      <c r="C39" s="44">
        <v>222.16</v>
      </c>
      <c r="D39" t="s">
        <v>25</v>
      </c>
      <c r="E39" s="39"/>
      <c r="F39" s="39"/>
      <c r="G39" s="6" t="s">
        <v>14</v>
      </c>
      <c r="H39" s="10">
        <f>+B33</f>
        <v>668.1</v>
      </c>
    </row>
    <row r="40" spans="1:8" ht="29" x14ac:dyDescent="0.35">
      <c r="A40" s="40">
        <v>488</v>
      </c>
      <c r="B40" s="45" t="s">
        <v>26</v>
      </c>
      <c r="C40" s="46">
        <v>222.7</v>
      </c>
      <c r="D40" s="39" t="s">
        <v>24</v>
      </c>
      <c r="G40" s="6"/>
      <c r="H40" s="10"/>
    </row>
    <row r="41" spans="1:8" x14ac:dyDescent="0.35">
      <c r="A41" s="9">
        <v>3</v>
      </c>
      <c r="B41" s="42">
        <v>44204</v>
      </c>
      <c r="C41" s="31">
        <v>222.7</v>
      </c>
      <c r="D41" t="s">
        <v>29</v>
      </c>
      <c r="G41" s="5" t="s">
        <v>15</v>
      </c>
      <c r="H41" s="11">
        <f>+C44</f>
        <v>890.26</v>
      </c>
    </row>
    <row r="42" spans="1:8" ht="15" thickBot="1" x14ac:dyDescent="0.4">
      <c r="A42" s="50">
        <v>9</v>
      </c>
      <c r="B42" s="48">
        <v>44208</v>
      </c>
      <c r="C42" s="49">
        <v>222.7</v>
      </c>
      <c r="D42" t="s">
        <v>30</v>
      </c>
      <c r="G42" s="7"/>
      <c r="H42" s="8"/>
    </row>
    <row r="43" spans="1:8" ht="15" thickBot="1" x14ac:dyDescent="0.4">
      <c r="A43" s="37"/>
      <c r="C43" s="41"/>
      <c r="G43" s="12" t="s">
        <v>16</v>
      </c>
      <c r="H43" s="13">
        <f>+H39-H41</f>
        <v>-222.15999999999997</v>
      </c>
    </row>
    <row r="44" spans="1:8" ht="18.5" x14ac:dyDescent="0.45">
      <c r="A44" s="51"/>
      <c r="B44" s="52" t="s">
        <v>13</v>
      </c>
      <c r="C44" s="53">
        <f>SUM(C39:C43)</f>
        <v>890.26</v>
      </c>
      <c r="G44" s="47" t="s">
        <v>31</v>
      </c>
    </row>
  </sheetData>
  <mergeCells count="3">
    <mergeCell ref="G38:H38"/>
    <mergeCell ref="G22:H22"/>
    <mergeCell ref="G6:H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2022</vt:lpstr>
      <vt:lpstr>PUBLIADIGE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2023-06-30T18:48:48Z</dcterms:modified>
</cp:coreProperties>
</file>